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mmattscheck\Google Drive\Redaktionspläne\"/>
    </mc:Choice>
  </mc:AlternateContent>
  <xr:revisionPtr revIDLastSave="0" documentId="13_ncr:1_{D164A4F2-D317-44D8-9413-68A6E143AAB0}" xr6:coauthVersionLast="45" xr6:coauthVersionMax="45" xr10:uidLastSave="{00000000-0000-0000-0000-000000000000}"/>
  <bookViews>
    <workbookView xWindow="-103" yWindow="-103" windowWidth="33120" windowHeight="18274" xr2:uid="{00000000-000D-0000-FFFF-FFFF00000000}"/>
  </bookViews>
  <sheets>
    <sheet name="1_Themen_Team" sheetId="3" r:id="rId1"/>
    <sheet name="2_Redaktionsplan" sheetId="1" r:id="rId2"/>
    <sheet name="3_Auswertung" sheetId="5" r:id="rId3"/>
    <sheet name="Themenspeicher" sheetId="6" r:id="rId4"/>
  </sheets>
  <definedNames>
    <definedName name="_xlnm.Print_Area" localSheetId="1">'2_Redaktionsplan'!$B$2:$W$34</definedName>
    <definedName name="_xlnm.Print_Area" localSheetId="2">'3_Auswertung'!$B$2:$J$48</definedName>
    <definedName name="_xlnm.Print_Area" localSheetId="3">Themenspeicher!$B$2:$H$30</definedName>
    <definedName name="_xlnm.Print_Titles" localSheetId="1">'2_Redaktionsplan'!$2:$4</definedName>
    <definedName name="_xlnm.Print_Titles" localSheetId="3">Themenspeicher!$2:$3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5" l="1"/>
  <c r="C11" i="5"/>
  <c r="AA6" i="1"/>
  <c r="AB6" i="1"/>
  <c r="AA7" i="1"/>
  <c r="AB7" i="1"/>
  <c r="AA8" i="1"/>
  <c r="AB8" i="1"/>
  <c r="AA9" i="1"/>
  <c r="AB9" i="1"/>
  <c r="AA10" i="1"/>
  <c r="AB10" i="1"/>
  <c r="AA11" i="1"/>
  <c r="AB11" i="1"/>
  <c r="AA12" i="1"/>
  <c r="AA13" i="1"/>
  <c r="AA14" i="1"/>
  <c r="AA15" i="1"/>
  <c r="AA16" i="1"/>
  <c r="AA17" i="1"/>
  <c r="Z7" i="1"/>
  <c r="Z8" i="1"/>
  <c r="Z9" i="1"/>
  <c r="Z10" i="1"/>
  <c r="Z11" i="1"/>
  <c r="Z12" i="1"/>
  <c r="Z13" i="1"/>
  <c r="Z14" i="1"/>
  <c r="Z15" i="1"/>
  <c r="Z16" i="1"/>
  <c r="Z17" i="1"/>
  <c r="Z6" i="1"/>
  <c r="C7" i="5"/>
  <c r="C9" i="5"/>
  <c r="B35" i="5"/>
  <c r="C35" i="5"/>
  <c r="B36" i="5"/>
  <c r="C36" i="5"/>
  <c r="B37" i="5"/>
  <c r="C37" i="5"/>
  <c r="B38" i="5"/>
  <c r="C38" i="5"/>
  <c r="B39" i="5"/>
  <c r="C39" i="5"/>
  <c r="B40" i="5"/>
  <c r="C40" i="5"/>
  <c r="B41" i="5"/>
  <c r="C41" i="5"/>
  <c r="B42" i="5"/>
  <c r="C42" i="5"/>
  <c r="B43" i="5"/>
  <c r="C43" i="5"/>
  <c r="B44" i="5"/>
  <c r="C44" i="5"/>
  <c r="B45" i="5"/>
  <c r="C45" i="5"/>
  <c r="B46" i="5"/>
  <c r="C46" i="5"/>
  <c r="C20" i="5"/>
  <c r="C21" i="5"/>
  <c r="C22" i="5"/>
  <c r="C23" i="5"/>
  <c r="C24" i="5"/>
  <c r="C25" i="5"/>
  <c r="C26" i="5"/>
  <c r="C27" i="5"/>
  <c r="C28" i="5"/>
  <c r="C29" i="5"/>
  <c r="C30" i="5"/>
  <c r="C19" i="5"/>
  <c r="C10" i="5"/>
  <c r="C8" i="5"/>
  <c r="C6" i="5"/>
  <c r="C5" i="5"/>
  <c r="C4" i="5"/>
  <c r="C3" i="5"/>
</calcChain>
</file>

<file path=xl/sharedStrings.xml><?xml version="1.0" encoding="utf-8"?>
<sst xmlns="http://schemas.openxmlformats.org/spreadsheetml/2006/main" count="213" uniqueCount="93">
  <si>
    <t>Veröffentlichung</t>
  </si>
  <si>
    <t>Liefertermin</t>
  </si>
  <si>
    <t>Thema</t>
  </si>
  <si>
    <t>Kurzbeschreibung</t>
  </si>
  <si>
    <t>Verantwortlich</t>
  </si>
  <si>
    <t>Status</t>
  </si>
  <si>
    <t>Blog</t>
  </si>
  <si>
    <t>Facebook</t>
  </si>
  <si>
    <t>Twitter</t>
  </si>
  <si>
    <t>Google+</t>
  </si>
  <si>
    <t>XING</t>
  </si>
  <si>
    <t>LinkedIn</t>
  </si>
  <si>
    <t>Pinterest</t>
  </si>
  <si>
    <t>Seeding</t>
  </si>
  <si>
    <t>Social-Media-Kanal</t>
  </si>
  <si>
    <t>Termine</t>
  </si>
  <si>
    <t>Inhalt</t>
  </si>
  <si>
    <t>Tragen Sie hier Ihr die Personen Ihres Social-Media-Teams ein</t>
  </si>
  <si>
    <t>Max</t>
  </si>
  <si>
    <t>Susanne</t>
  </si>
  <si>
    <t>Clemens</t>
  </si>
  <si>
    <t>Heiko</t>
  </si>
  <si>
    <t>Tragen Sie hier Ihre Themen ein</t>
  </si>
  <si>
    <t>Angebote</t>
  </si>
  <si>
    <t>Über uns</t>
  </si>
  <si>
    <t>Support</t>
  </si>
  <si>
    <t>Know-how</t>
  </si>
  <si>
    <t>Julian</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</si>
  <si>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</si>
  <si>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</si>
  <si>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</si>
  <si>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</si>
  <si>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</si>
  <si>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</si>
  <si>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</si>
  <si>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</si>
  <si>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</si>
  <si>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</si>
  <si>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Bild vom Badeball liegt im Ordner unter riesenbadeball-2013.jpg</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</si>
  <si>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</si>
  <si>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</si>
  <si>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</si>
  <si>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</si>
  <si>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</si>
  <si>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</si>
  <si>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</si>
  <si>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</si>
  <si>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</si>
  <si>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</si>
  <si>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</si>
  <si>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</si>
  <si>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</si>
  <si>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</si>
  <si>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</si>
  <si>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</si>
  <si>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</si>
  <si>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Social-Media-Redaktionsplan</t>
  </si>
  <si>
    <t>andere</t>
  </si>
  <si>
    <t>Riesenbadeball für alle Bestellungen ab 50 Euro vom 01. - 03.01.2013</t>
  </si>
  <si>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</si>
  <si>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</si>
  <si>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</si>
  <si>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</si>
  <si>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</si>
  <si>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</si>
  <si>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</si>
  <si>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</si>
  <si>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Thema 6</t>
  </si>
  <si>
    <t>Name 6</t>
  </si>
  <si>
    <t>Thema 7</t>
  </si>
  <si>
    <t>Name 7</t>
  </si>
  <si>
    <t>Thema 8</t>
  </si>
  <si>
    <t>Name 8</t>
  </si>
  <si>
    <t>Thema 9</t>
  </si>
  <si>
    <t>Name 9</t>
  </si>
  <si>
    <t>Thema 10</t>
  </si>
  <si>
    <t>Name 10</t>
  </si>
  <si>
    <t>Thema 11</t>
  </si>
  <si>
    <t>Name 11</t>
  </si>
  <si>
    <t>Thema 12</t>
  </si>
  <si>
    <t>Name 12</t>
  </si>
  <si>
    <t>Woche (KW)</t>
  </si>
  <si>
    <t>Hier zählt eine Aktion als ein Beitrag, egal ob er auf einem Kanal, oder auf mehreren Kanälen veröffentlicht wurde.</t>
  </si>
  <si>
    <t>Kollegen zum Seeding auffordern.</t>
  </si>
  <si>
    <t>Fabian vom Bade-Blog ansprechen, Post auf der Fanpage von Grenzwert, Luisensonne und Rheinbaden mit Hinweis auf den Tipp.</t>
  </si>
  <si>
    <t>Idee</t>
  </si>
  <si>
    <t>Pufferartikel</t>
  </si>
  <si>
    <t>Themenspeicher mit Ideen und Pufferartikel</t>
  </si>
  <si>
    <t xml:space="preserve"> </t>
  </si>
  <si>
    <t>SlideShare</t>
  </si>
  <si>
    <t>Der Text für das XING-Update liegt im Ordner unter riesenbadeball-2016.docx</t>
  </si>
  <si>
    <t xml:space="preserve">Zum Beginn des Jahres haben wir für eine Überaschung für Euch. Drei Tage lang erhaltet Ihr unter der Angabe des Codes FB0616 in unserem Shop bei allen Bestellungen über 50 Euro einen Riesenbadeball für Eure Ausflüge zum Meer. </t>
  </si>
  <si>
    <t>Jetzt gibt’s den Riesenbadeball gratis. Gebt den Code TW0616 bei Eurer Bestellung über 50 Euro an. http://www.hugos-freiszeitshop.de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</si>
</sst>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u/>
      <sz val="11"/>
      <color theme="10"/>
      <name val="Calibri"/>
      <family val="2"/>
      <scheme val="minor"/>
    </font>
    <font>
      <sz val="11"/>
      <color theme="6" tint="-0.499984740745262"/>
      <name val="Calibri"/>
      <family val="2"/>
      <scheme val="minor"/>
    </font>
    <font>
      <b/>
      <sz val="11"/>
      <color theme="0"/>
      <name val="Calibri"/>
      <family val="2"/>
      <scheme val="minor"/>
    </font>
    <font>
      <sz val="11"/>
      <color theme="3"/>
      <name val="Calibri"/>
      <family val="2"/>
      <scheme val="minor"/>
    </font>
    <font>
      <sz val="10"/>
      <color theme="3"/>
      <name val="Calibri"/>
      <family val="2"/>
      <scheme val="minor"/>
    </font>
    <font>
      <b/>
      <sz val="14"/>
      <color theme="0"/>
      <name val="Calibri"/>
      <family val="2"/>
      <scheme val="minor"/>
    </font>
    <font>
      <sz val="11"/>
      <color theme="2" tint="-0.749992370372631"/>
      <name val="Calibri"/>
      <family val="2"/>
      <scheme val="minor"/>
    </font>
    <font>
      <b/>
      <sz val="24"/>
      <color theme="3"/>
      <name val="Calibri"/>
      <family val="2"/>
      <scheme val="minor"/>
    </font>
    <font>
      <b/>
      <sz val="12"/>
      <color theme="3"/>
      <name val="Calibri"/>
      <family val="2"/>
      <scheme val="minor"/>
    </font>
    <font>
      <sz val="8"/>
      <color theme="1"/>
      <name val="Calibri"/>
      <family val="2"/>
      <scheme val="minor"/>
    </font>
    <font>
      <sz val="8"/>
      <color theme="6" tint="-0.499984740745262"/>
      <name val="Calibri"/>
      <family val="2"/>
      <scheme val="minor"/>
    </font>
    <font>
      <sz val="8"/>
      <color theme="3"/>
      <name val="Calibri"/>
      <family val="2"/>
      <scheme val="minor"/>
    </font>
    <font>
      <sz val="8"/>
      <color theme="2" tint="-0.749992370372631"/>
      <name val="Calibri"/>
      <family val="2"/>
      <scheme val="minor"/>
    </font>
    <font>
      <u/>
      <sz val="8"/>
      <color theme="6" tint="-0.499984740745262"/>
      <name val="Calibri"/>
      <family val="2"/>
      <scheme val="minor"/>
    </font>
    <font>
      <sz val="11"/>
      <color theme="2" tint="-0.749992370372631"/>
      <name val="Calibri"/>
      <scheme val="minor"/>
    </font>
  </fonts>
  <fills count="1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749992370372631"/>
        <bgColor theme="4"/>
      </patternFill>
    </fill>
    <fill>
      <patternFill patternType="solid">
        <fgColor theme="2" tint="-0.499984740745262"/>
        <bgColor indexed="64"/>
      </patternFill>
    </fill>
    <fill>
      <patternFill patternType="solid">
        <fgColor theme="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right style="thin">
        <color theme="2" tint="-9.9978637043366805E-2"/>
      </right>
      <top/>
      <bottom/>
      <diagonal/>
    </border>
  </borders>
  <cellStyleXfs count="5">
    <xf numFmtId="0" fontId="0" fillId="0" borderId="0"/>
    <xf numFmtId="0" fontId="1" fillId="3"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cellStyleXfs>
  <cellXfs count="70">
    <xf numFmtId="0" fontId="0" fillId="0" borderId="0" xfId="0"/>
    <xf numFmtId="0" fontId="0" fillId="2" borderId="0" xfId="0" applyFill="1"/>
    <xf numFmtId="0" fontId="2" fillId="4" borderId="0" xfId="2"/>
    <xf numFmtId="0" fontId="3" fillId="6" borderId="0" xfId="3" applyFill="1"/>
    <xf numFmtId="0" fontId="4" fillId="9" borderId="0" xfId="1" applyFont="1" applyFill="1"/>
    <xf numFmtId="0" fontId="6" fillId="7" borderId="0" xfId="3" applyFont="1" applyFill="1"/>
    <xf numFmtId="0" fontId="6" fillId="8" borderId="0" xfId="3" applyFont="1" applyFill="1"/>
    <xf numFmtId="0" fontId="2" fillId="2" borderId="0" xfId="2" applyFill="1"/>
    <xf numFmtId="0" fontId="0" fillId="2" borderId="0" xfId="0" applyFill="1" applyBorder="1"/>
    <xf numFmtId="0" fontId="11" fillId="2" borderId="9" xfId="0" applyFont="1" applyFill="1" applyBorder="1"/>
    <xf numFmtId="0" fontId="0" fillId="9" borderId="0" xfId="0" applyFill="1"/>
    <xf numFmtId="0" fontId="11" fillId="2" borderId="9" xfId="0" applyFont="1" applyFill="1" applyBorder="1" applyAlignment="1">
      <alignment horizontal="center"/>
    </xf>
    <xf numFmtId="0" fontId="6" fillId="2" borderId="0" xfId="0" applyFont="1" applyFill="1"/>
    <xf numFmtId="0" fontId="8" fillId="2" borderId="0" xfId="0" applyFont="1" applyFill="1"/>
    <xf numFmtId="0" fontId="0" fillId="0" borderId="0" xfId="0" applyAlignment="1">
      <alignment horizontal="center"/>
    </xf>
    <xf numFmtId="0" fontId="8" fillId="2" borderId="0" xfId="0" applyFont="1" applyFill="1" applyAlignment="1">
      <alignment horizontal="center"/>
    </xf>
    <xf numFmtId="0" fontId="0" fillId="9" borderId="0" xfId="0" applyFill="1" applyAlignment="1">
      <alignment horizontal="center"/>
    </xf>
    <xf numFmtId="0" fontId="6" fillId="2" borderId="0" xfId="0" applyFont="1" applyFill="1" applyAlignment="1">
      <alignment horizontal="center"/>
    </xf>
    <xf numFmtId="0" fontId="12" fillId="2" borderId="0" xfId="0" applyFont="1" applyFill="1" applyBorder="1" applyAlignment="1">
      <alignment horizontal="left" vertical="center"/>
    </xf>
    <xf numFmtId="0" fontId="13" fillId="0" borderId="0" xfId="0" applyFont="1"/>
    <xf numFmtId="0" fontId="9" fillId="2" borderId="0" xfId="0" applyFont="1" applyFill="1" applyAlignment="1">
      <alignment horizontal="center" vertical="center" wrapText="1"/>
    </xf>
    <xf numFmtId="0" fontId="7" fillId="10" borderId="11" xfId="0" applyFont="1" applyFill="1" applyBorder="1" applyAlignment="1">
      <alignment wrapText="1" shrinkToFit="1"/>
    </xf>
    <xf numFmtId="0" fontId="7" fillId="10" borderId="11" xfId="0" applyFont="1" applyFill="1" applyBorder="1" applyAlignment="1">
      <alignment horizontal="center" wrapText="1" shrinkToFit="1"/>
    </xf>
    <xf numFmtId="0" fontId="4" fillId="9" borderId="4" xfId="0" applyFont="1" applyFill="1" applyBorder="1"/>
    <xf numFmtId="0" fontId="4" fillId="9" borderId="0" xfId="0" applyFont="1" applyFill="1" applyBorder="1"/>
    <xf numFmtId="0" fontId="14" fillId="0" borderId="0" xfId="0" applyFont="1" applyBorder="1"/>
    <xf numFmtId="0" fontId="16" fillId="0" borderId="4" xfId="0" applyFont="1" applyBorder="1"/>
    <xf numFmtId="0" fontId="16" fillId="0" borderId="0" xfId="0" applyFont="1" applyBorder="1"/>
    <xf numFmtId="14" fontId="16" fillId="0" borderId="0" xfId="0" applyNumberFormat="1" applyFont="1" applyBorder="1"/>
    <xf numFmtId="14" fontId="16" fillId="0" borderId="5" xfId="0" applyNumberFormat="1" applyFont="1" applyBorder="1"/>
    <xf numFmtId="0" fontId="16" fillId="0" borderId="6" xfId="0" applyFont="1" applyBorder="1"/>
    <xf numFmtId="0" fontId="16" fillId="0" borderId="7" xfId="0" applyFont="1" applyBorder="1"/>
    <xf numFmtId="14" fontId="16" fillId="0" borderId="7" xfId="0" applyNumberFormat="1" applyFont="1" applyBorder="1"/>
    <xf numFmtId="14" fontId="16" fillId="0" borderId="8" xfId="0" applyNumberFormat="1" applyFont="1" applyBorder="1"/>
    <xf numFmtId="0" fontId="15" fillId="0" borderId="4" xfId="0" applyFont="1" applyBorder="1"/>
    <xf numFmtId="0" fontId="15" fillId="0" borderId="0" xfId="0" applyFont="1" applyBorder="1" applyAlignment="1">
      <alignment horizontal="left" wrapText="1"/>
    </xf>
    <xf numFmtId="0" fontId="15" fillId="0" borderId="0" xfId="0" applyFont="1" applyBorder="1"/>
    <xf numFmtId="0" fontId="15" fillId="0" borderId="0" xfId="0" applyFont="1" applyBorder="1" applyAlignment="1">
      <alignment wrapText="1"/>
    </xf>
    <xf numFmtId="0" fontId="15" fillId="0" borderId="6" xfId="0" applyFont="1" applyBorder="1"/>
    <xf numFmtId="0" fontId="15" fillId="0" borderId="7" xfId="0" applyFont="1" applyBorder="1" applyAlignment="1">
      <alignment wrapText="1"/>
    </xf>
    <xf numFmtId="0" fontId="15" fillId="0" borderId="7" xfId="0" applyFont="1" applyBorder="1"/>
    <xf numFmtId="0" fontId="15" fillId="0" borderId="7" xfId="0" applyFont="1" applyBorder="1" applyAlignment="1">
      <alignment horizontal="left" wrapText="1"/>
    </xf>
    <xf numFmtId="0" fontId="17" fillId="0" borderId="4" xfId="0" applyFont="1" applyBorder="1" applyAlignment="1">
      <alignment horizontal="left" wrapText="1"/>
    </xf>
    <xf numFmtId="0" fontId="17" fillId="0" borderId="0"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7" fillId="0" borderId="8" xfId="0" applyFont="1" applyBorder="1" applyAlignment="1">
      <alignment horizontal="left" wrapText="1"/>
    </xf>
    <xf numFmtId="0" fontId="4" fillId="11" borderId="4" xfId="0" applyFont="1" applyFill="1" applyBorder="1"/>
    <xf numFmtId="0" fontId="4" fillId="11" borderId="0" xfId="0" applyFont="1" applyFill="1" applyBorder="1"/>
    <xf numFmtId="0" fontId="4" fillId="11" borderId="5" xfId="0" applyFont="1" applyFill="1" applyBorder="1"/>
    <xf numFmtId="0" fontId="4" fillId="12" borderId="4" xfId="0" applyFont="1" applyFill="1" applyBorder="1"/>
    <xf numFmtId="0" fontId="4" fillId="12" borderId="0" xfId="0" applyFont="1" applyFill="1" applyBorder="1"/>
    <xf numFmtId="0" fontId="4" fillId="12" borderId="5" xfId="0" applyFont="1" applyFill="1" applyBorder="1"/>
    <xf numFmtId="0" fontId="18" fillId="0" borderId="0" xfId="4" applyFont="1" applyBorder="1"/>
    <xf numFmtId="0" fontId="15" fillId="0" borderId="0" xfId="0" applyFont="1" applyBorder="1" applyAlignment="1">
      <alignment horizontal="left"/>
    </xf>
    <xf numFmtId="0" fontId="19" fillId="2" borderId="10" xfId="0" applyFont="1" applyFill="1" applyBorder="1"/>
    <xf numFmtId="0" fontId="19" fillId="2" borderId="10" xfId="0" applyFont="1" applyFill="1" applyBorder="1" applyAlignment="1">
      <alignment horizontal="center"/>
    </xf>
    <xf numFmtId="0" fontId="9" fillId="0" borderId="0" xfId="0" applyFont="1" applyAlignment="1">
      <alignment horizontal="center" vertical="center" wrapText="1" shrinkToFit="1"/>
    </xf>
    <xf numFmtId="0" fontId="10" fillId="12" borderId="1" xfId="0" applyFont="1" applyFill="1" applyBorder="1" applyAlignment="1">
      <alignment horizontal="center"/>
    </xf>
    <xf numFmtId="0" fontId="10" fillId="12" borderId="2" xfId="0" applyFont="1" applyFill="1" applyBorder="1" applyAlignment="1">
      <alignment horizontal="center"/>
    </xf>
    <xf numFmtId="0" fontId="10" fillId="12" borderId="3" xfId="0" applyFont="1" applyFill="1" applyBorder="1" applyAlignment="1">
      <alignment horizontal="center"/>
    </xf>
    <xf numFmtId="0" fontId="10" fillId="9" borderId="1" xfId="0" applyFont="1" applyFill="1" applyBorder="1" applyAlignment="1">
      <alignment horizontal="center"/>
    </xf>
    <xf numFmtId="0" fontId="10" fillId="9" borderId="2" xfId="0" applyFont="1" applyFill="1" applyBorder="1" applyAlignment="1">
      <alignment horizontal="center"/>
    </xf>
    <xf numFmtId="0" fontId="10" fillId="11" borderId="1" xfId="0" applyFont="1" applyFill="1" applyBorder="1" applyAlignment="1">
      <alignment horizontal="center"/>
    </xf>
    <xf numFmtId="0" fontId="10" fillId="11" borderId="2" xfId="0" applyFont="1" applyFill="1" applyBorder="1" applyAlignment="1">
      <alignment horizontal="center"/>
    </xf>
    <xf numFmtId="0" fontId="10" fillId="11" borderId="3" xfId="0" applyFont="1" applyFill="1" applyBorder="1" applyAlignment="1">
      <alignment horizontal="center"/>
    </xf>
    <xf numFmtId="0" fontId="13" fillId="2" borderId="0" xfId="0" applyFont="1" applyFill="1" applyAlignment="1">
      <alignment horizontal="center"/>
    </xf>
    <xf numFmtId="0" fontId="9" fillId="2" borderId="0" xfId="0" applyFont="1" applyFill="1" applyAlignment="1">
      <alignment horizontal="center" vertical="center" wrapText="1"/>
    </xf>
    <xf numFmtId="0" fontId="10" fillId="9" borderId="0" xfId="0" applyFont="1" applyFill="1" applyBorder="1" applyAlignment="1">
      <alignment horizontal="center"/>
    </xf>
  </cellXfs>
  <cellStyles count="5">
    <cellStyle name="Gut" xfId="1" builtinId="26"/>
    <cellStyle name="Link" xfId="4" builtinId="8"/>
    <cellStyle name="Neutral" xfId="3" builtinId="28"/>
    <cellStyle name="Schlecht" xfId="2" builtinId="27"/>
    <cellStyle name="Standard" xfId="0" builtinId="0"/>
  </cellStyles>
  <dxfs count="67">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6" tint="-0.499984740745262"/>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fill>
        <patternFill patternType="solid">
          <fgColor indexed="64"/>
          <bgColor theme="0"/>
        </patternFill>
      </fill>
    </dxf>
    <dxf>
      <font>
        <b val="0"/>
        <i val="0"/>
        <strike val="0"/>
        <condense val="0"/>
        <extend val="0"/>
        <outline val="0"/>
        <shadow val="0"/>
        <u val="none"/>
        <vertAlign val="baseline"/>
        <sz val="11"/>
        <color theme="3"/>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border outline="0">
        <top style="thin">
          <color theme="2" tint="-9.9978637043366805E-2"/>
        </top>
        <bottom style="thin">
          <color theme="2" tint="-0.24994659260841701"/>
        </bottom>
      </border>
    </dxf>
    <dxf>
      <font>
        <b val="0"/>
        <i val="0"/>
        <strike val="0"/>
        <condense val="0"/>
        <extend val="0"/>
        <outline val="0"/>
        <shadow val="0"/>
        <u val="none"/>
        <vertAlign val="baseline"/>
        <sz val="8"/>
        <color theme="2" tint="-0.749992370372631"/>
        <name val="Calibri"/>
        <scheme val="minor"/>
      </font>
      <alignment horizontal="left" vertical="bottom" textRotation="0" wrapText="1" indent="0" justifyLastLine="0" shrinkToFit="0" readingOrder="0"/>
      <border diagonalUp="0" diagonalDown="0" outline="0">
        <left/>
        <right style="medium">
          <color auto="1"/>
        </right>
        <top/>
        <bottom/>
      </border>
    </dxf>
    <dxf>
      <font>
        <strike val="0"/>
        <outline val="0"/>
        <shadow val="0"/>
        <u val="none"/>
        <vertAlign val="baseline"/>
        <sz val="8"/>
        <color theme="2" tint="-0.74999237037263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2" tint="-0.749992370372631"/>
        <name val="Calibri"/>
        <scheme val="minor"/>
      </font>
      <alignment horizontal="left" vertical="bottom" textRotation="0" wrapText="1" indent="0" justifyLastLine="0" shrinkToFit="0" readingOrder="0"/>
    </dxf>
    <dxf>
      <font>
        <strike val="0"/>
        <outline val="0"/>
        <shadow val="0"/>
        <u val="none"/>
        <vertAlign val="baseline"/>
        <sz val="8"/>
        <color theme="2" tint="-0.74999237037263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2" tint="-0.749992370372631"/>
        <name val="Calibri"/>
        <scheme val="minor"/>
      </font>
      <alignment horizontal="left" vertical="bottom" textRotation="0" wrapText="1" indent="0" justifyLastLine="0" shrinkToFit="0" readingOrder="0"/>
    </dxf>
    <dxf>
      <font>
        <strike val="0"/>
        <outline val="0"/>
        <shadow val="0"/>
        <u val="none"/>
        <vertAlign val="baseline"/>
        <sz val="8"/>
        <color theme="2" tint="-0.74999237037263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2" tint="-0.749992370372631"/>
        <name val="Calibri"/>
        <scheme val="minor"/>
      </font>
      <alignment horizontal="left" vertical="bottom" textRotation="0" wrapText="1" indent="0" justifyLastLine="0" shrinkToFit="0" readingOrder="0"/>
    </dxf>
    <dxf>
      <font>
        <strike val="0"/>
        <outline val="0"/>
        <shadow val="0"/>
        <u val="none"/>
        <vertAlign val="baseline"/>
        <sz val="8"/>
        <color theme="2" tint="-0.749992370372631"/>
        <name val="Calibri"/>
        <scheme val="minor"/>
      </font>
      <alignment horizontal="left" vertical="bottom" textRotation="0" wrapText="1" indent="0" justifyLastLine="0" shrinkToFit="0" readingOrder="0"/>
    </dxf>
    <dxf>
      <font>
        <strike val="0"/>
        <outline val="0"/>
        <shadow val="0"/>
        <u val="none"/>
        <vertAlign val="baseline"/>
        <sz val="8"/>
        <color theme="2" tint="-0.749992370372631"/>
        <name val="Calibri"/>
        <scheme val="minor"/>
      </font>
      <alignment horizontal="left" vertical="bottom" textRotation="0" wrapText="1" indent="0" justifyLastLine="0" shrinkToFit="0" readingOrder="0"/>
    </dxf>
    <dxf>
      <font>
        <strike val="0"/>
        <outline val="0"/>
        <shadow val="0"/>
        <u val="none"/>
        <vertAlign val="baseline"/>
        <sz val="8"/>
        <color theme="2" tint="-0.749992370372631"/>
        <name val="Calibri"/>
        <scheme val="minor"/>
      </font>
      <alignment horizontal="left" vertical="bottom" textRotation="0" wrapText="1" indent="0" justifyLastLine="0" shrinkToFit="0" readingOrder="0"/>
    </dxf>
    <dxf>
      <font>
        <strike val="0"/>
        <outline val="0"/>
        <shadow val="0"/>
        <u val="none"/>
        <vertAlign val="baseline"/>
        <sz val="8"/>
        <color theme="2" tint="-0.749992370372631"/>
        <name val="Calibri"/>
        <scheme val="minor"/>
      </font>
      <alignment horizontal="left" vertical="bottom" textRotation="0" wrapText="1" indent="0" justifyLastLine="0" shrinkToFit="0" readingOrder="0"/>
      <border diagonalUp="0" diagonalDown="0" outline="0">
        <left style="medium">
          <color auto="1"/>
        </left>
        <right/>
        <top/>
        <bottom/>
      </border>
    </dxf>
    <dxf>
      <font>
        <strike val="0"/>
        <outline val="0"/>
        <shadow val="0"/>
        <vertAlign val="baseline"/>
        <sz val="8"/>
        <name val="Calibri"/>
        <scheme val="minor"/>
      </font>
      <border diagonalUp="0" diagonalDown="0" outline="0">
        <left/>
        <right style="medium">
          <color indexed="64"/>
        </right>
        <top/>
        <bottom/>
      </border>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strike val="0"/>
        <outline val="0"/>
        <shadow val="0"/>
        <vertAlign val="baseline"/>
        <sz val="8"/>
        <color theme="6" tint="-0.499984740745262"/>
        <name val="Calibri"/>
        <scheme val="minor"/>
      </font>
      <alignment horizontal="left" vertical="bottom" textRotation="0" wrapText="1" indent="0" justifyLastLine="0" shrinkToFit="0" readingOrder="0"/>
    </dxf>
    <dxf>
      <font>
        <strike val="0"/>
        <outline val="0"/>
        <shadow val="0"/>
        <vertAlign val="baseline"/>
        <sz val="8"/>
        <color theme="6" tint="-0.499984740745262"/>
        <name val="Calibri"/>
        <scheme val="minor"/>
      </font>
    </dxf>
    <dxf>
      <font>
        <b val="0"/>
        <i val="0"/>
        <strike val="0"/>
        <condense val="0"/>
        <extend val="0"/>
        <outline val="0"/>
        <shadow val="0"/>
        <u val="none"/>
        <vertAlign val="baseline"/>
        <sz val="8"/>
        <color theme="6" tint="-0.499984740745262"/>
        <name val="Calibri"/>
        <scheme val="minor"/>
      </font>
      <alignment horizontal="general" vertical="bottom" textRotation="0" wrapText="1" indent="0" justifyLastLine="0" shrinkToFit="0" readingOrder="0"/>
    </dxf>
    <dxf>
      <font>
        <strike val="0"/>
        <outline val="0"/>
        <shadow val="0"/>
        <vertAlign val="baseline"/>
        <sz val="8"/>
        <color theme="6" tint="-0.499984740745262"/>
        <name val="Calibri"/>
        <scheme val="minor"/>
      </font>
      <alignment horizontal="general" vertical="bottom" textRotation="0" wrapText="1" indent="0" justifyLastLine="0" shrinkToFit="0" readingOrder="0"/>
    </dxf>
    <dxf>
      <font>
        <strike val="0"/>
        <outline val="0"/>
        <shadow val="0"/>
        <vertAlign val="baseline"/>
        <sz val="8"/>
        <color theme="6" tint="-0.499984740745262"/>
        <name val="Calibri"/>
        <scheme val="minor"/>
      </font>
      <border diagonalUp="0" diagonalDown="0" outline="0">
        <left style="medium">
          <color indexed="64"/>
        </left>
        <right/>
        <top/>
        <bottom/>
      </border>
    </dxf>
    <dxf>
      <font>
        <strike val="0"/>
        <outline val="0"/>
        <shadow val="0"/>
        <u val="none"/>
        <vertAlign val="baseline"/>
        <sz val="8"/>
        <color theme="3"/>
        <name val="Calibri"/>
        <scheme val="minor"/>
      </font>
      <numFmt numFmtId="19" formatCode="dd/mm/yyyy"/>
      <border diagonalUp="0" diagonalDown="0" outline="0">
        <left/>
        <right style="medium">
          <color indexed="64"/>
        </right>
        <top/>
        <bottom/>
      </border>
    </dxf>
    <dxf>
      <font>
        <strike val="0"/>
        <outline val="0"/>
        <shadow val="0"/>
        <u val="none"/>
        <vertAlign val="baseline"/>
        <sz val="8"/>
        <color theme="3"/>
        <name val="Calibri"/>
        <scheme val="minor"/>
      </font>
      <numFmt numFmtId="19" formatCode="dd/mm/yyyy"/>
    </dxf>
    <dxf>
      <font>
        <strike val="0"/>
        <outline val="0"/>
        <shadow val="0"/>
        <u val="none"/>
        <vertAlign val="baseline"/>
        <sz val="8"/>
        <color theme="3"/>
        <name val="Calibri"/>
        <scheme val="minor"/>
      </font>
    </dxf>
    <dxf>
      <font>
        <strike val="0"/>
        <outline val="0"/>
        <shadow val="0"/>
        <u val="none"/>
        <vertAlign val="baseline"/>
        <sz val="8"/>
        <color theme="3"/>
        <name val="Calibri"/>
        <scheme val="minor"/>
      </font>
      <border diagonalUp="0" diagonalDown="0" outline="0">
        <left style="medium">
          <color indexed="64"/>
        </left>
        <right/>
        <top/>
        <bottom/>
      </border>
    </dxf>
    <dxf>
      <font>
        <strike val="0"/>
        <outline val="0"/>
        <shadow val="0"/>
        <vertAlign val="baseline"/>
        <sz val="8"/>
        <name val="Calibri"/>
        <scheme val="minor"/>
      </font>
    </dxf>
    <dxf>
      <font>
        <strike val="0"/>
        <outline val="0"/>
        <shadow val="0"/>
        <u val="none"/>
        <vertAlign val="baseline"/>
        <sz val="11"/>
        <color theme="0"/>
        <name val="Calibri"/>
        <scheme val="minor"/>
      </font>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s>
  <tableStyles count="2" defaultTableStyle="TableStyleMedium2" defaultPivotStyle="PivotStyleLight16">
    <tableStyle name="TableStyleLight1 2" pivot="0" count="7" xr9:uid="{00000000-0011-0000-FFFF-FFFF00000000}">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2 2" pivot="0" count="8" xr9:uid="{00000000-0011-0000-FFFF-FFFF01000000}">
      <tableStyleElement type="wholeTable" dxfId="59"/>
      <tableStyleElement type="headerRow" dxfId="58"/>
      <tableStyleElement type="totalRow" dxfId="57"/>
      <tableStyleElement type="firstColumn" dxfId="56"/>
      <tableStyleElement type="lastColumn" dxfId="55"/>
      <tableStyleElement type="firstRowStripe" dxfId="54"/>
      <tableStyleElement type="secondRowStripe" dxfId="53"/>
      <tableStyleElement type="firstColumnStripe" dxfId="52"/>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2">
                    <a:lumMod val="25000"/>
                  </a:schemeClr>
                </a:solidFill>
              </a:defRPr>
            </a:pPr>
            <a:r>
              <a:rPr lang="en-US">
                <a:solidFill>
                  <a:schemeClr val="bg2">
                    <a:lumMod val="25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'3_Auswertung'!$B$3:$B$12</c:f>
              <c:strCache>
                <c:ptCount val="10"/>
                <c:pt idx="0">
                  <c:v>Blog</c:v>
                </c:pt>
                <c:pt idx="1">
                  <c:v>Facebook</c:v>
                </c:pt>
                <c:pt idx="2">
                  <c:v>Twitter</c:v>
                </c:pt>
                <c:pt idx="3">
                  <c:v>Google+</c:v>
                </c:pt>
                <c:pt idx="4">
                  <c:v>Youtube</c:v>
                </c:pt>
                <c:pt idx="5">
                  <c:v>XING</c:v>
                </c:pt>
                <c:pt idx="6">
                  <c:v>LinkedIn</c:v>
                </c:pt>
                <c:pt idx="7">
                  <c:v>Pinterest</c:v>
                </c:pt>
                <c:pt idx="8">
                  <c:v>SlideShare</c:v>
                </c:pt>
                <c:pt idx="9">
                  <c:v>andere</c:v>
                </c:pt>
              </c:strCache>
            </c:strRef>
          </c:cat>
          <c:val>
            <c:numRef>
              <c:f>'3_Auswertung'!$C$3:$C$12</c:f>
              <c:numCache>
                <c:formatCode>General</c:formatCode>
                <c:ptCount val="10"/>
                <c:pt idx="0">
                  <c:v>2</c:v>
                </c:pt>
                <c:pt idx="1">
                  <c:v>5</c:v>
                </c:pt>
                <c:pt idx="2">
                  <c:v>6</c:v>
                </c:pt>
                <c:pt idx="3">
                  <c:v>1</c:v>
                </c:pt>
                <c:pt idx="4">
                  <c:v>0</c:v>
                </c:pt>
                <c:pt idx="5">
                  <c:v>2</c:v>
                </c:pt>
                <c:pt idx="6">
                  <c:v>0</c:v>
                </c:pt>
                <c:pt idx="7">
                  <c:v>1</c:v>
                </c:pt>
                <c:pt idx="8">
                  <c:v>1</c:v>
                </c:pt>
                <c:pt idx="9">
                  <c:v>0</c:v>
                </c:pt>
              </c:numCache>
            </c:numRef>
          </c:val>
          <c:extLst>
            <c:ext xmlns:c16="http://schemas.microsoft.com/office/drawing/2014/chart" uri="{C3380CC4-5D6E-409C-BE32-E72D297353CC}">
              <c16:uniqueId val="{00000000-B25D-4CE6-B9A5-9EFD7405A854}"/>
            </c:ext>
          </c:extLst>
        </c:ser>
        <c:dLbls>
          <c:showLegendKey val="0"/>
          <c:showVal val="0"/>
          <c:showCatName val="0"/>
          <c:showSerName val="0"/>
          <c:showPercent val="0"/>
          <c:showBubbleSize val="0"/>
        </c:dLbls>
        <c:gapWidth val="150"/>
        <c:axId val="161556736"/>
        <c:axId val="161558528"/>
      </c:barChart>
      <c:catAx>
        <c:axId val="161556736"/>
        <c:scaling>
          <c:orientation val="minMax"/>
        </c:scaling>
        <c:delete val="0"/>
        <c:axPos val="b"/>
        <c:numFmt formatCode="General" sourceLinked="0"/>
        <c:majorTickMark val="out"/>
        <c:minorTickMark val="none"/>
        <c:tickLblPos val="nextTo"/>
        <c:txPr>
          <a:bodyPr/>
          <a:lstStyle/>
          <a:p>
            <a:pPr>
              <a:defRPr>
                <a:solidFill>
                  <a:schemeClr val="bg2">
                    <a:lumMod val="25000"/>
                  </a:schemeClr>
                </a:solidFill>
              </a:defRPr>
            </a:pPr>
            <a:endParaRPr lang="de-DE"/>
          </a:p>
        </c:txPr>
        <c:crossAx val="161558528"/>
        <c:crosses val="autoZero"/>
        <c:auto val="1"/>
        <c:lblAlgn val="ctr"/>
        <c:lblOffset val="100"/>
        <c:noMultiLvlLbl val="0"/>
      </c:catAx>
      <c:valAx>
        <c:axId val="161558528"/>
        <c:scaling>
          <c:orientation val="minMax"/>
        </c:scaling>
        <c:delete val="0"/>
        <c:axPos val="l"/>
        <c:majorGridlines/>
        <c:numFmt formatCode="#,##0" sourceLinked="0"/>
        <c:majorTickMark val="out"/>
        <c:minorTickMark val="none"/>
        <c:tickLblPos val="nextTo"/>
        <c:txPr>
          <a:bodyPr/>
          <a:lstStyle/>
          <a:p>
            <a:pPr>
              <a:defRPr>
                <a:solidFill>
                  <a:schemeClr val="bg2">
                    <a:lumMod val="25000"/>
                  </a:schemeClr>
                </a:solidFill>
              </a:defRPr>
            </a:pPr>
            <a:endParaRPr lang="de-DE"/>
          </a:p>
        </c:txPr>
        <c:crossAx val="1615567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Beiträge pro Monat</a:t>
            </a:r>
          </a:p>
        </c:rich>
      </c:tx>
      <c:overlay val="0"/>
    </c:title>
    <c:autoTitleDeleted val="0"/>
    <c:plotArea>
      <c:layout/>
      <c:barChart>
        <c:barDir val="col"/>
        <c:grouping val="clustered"/>
        <c:varyColors val="0"/>
        <c:ser>
          <c:idx val="0"/>
          <c:order val="0"/>
          <c:tx>
            <c:strRef>
              <c:f>'3_Auswertung'!$C$18</c:f>
              <c:strCache>
                <c:ptCount val="1"/>
                <c:pt idx="0">
                  <c:v>Beiträge</c:v>
                </c:pt>
              </c:strCache>
            </c:strRef>
          </c:tx>
          <c:spPr>
            <a:solidFill>
              <a:schemeClr val="tx2"/>
            </a:solidFill>
          </c:spPr>
          <c:invertIfNegative val="0"/>
          <c:cat>
            <c:strRef>
              <c:f>'3_Auswertung'!$B$19:$B$30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'3_Auswertung'!$C$19:$C$30</c:f>
              <c:numCache>
                <c:formatCode>General</c:formatCode>
                <c:ptCount val="12"/>
                <c:pt idx="0">
                  <c:v>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53-4EAB-AD53-3444154EFCEF}"/>
            </c:ext>
          </c:extLst>
        </c:ser>
        <c:dLbls>
          <c:showLegendKey val="0"/>
          <c:showVal val="0"/>
          <c:showCatName val="0"/>
          <c:showSerName val="0"/>
          <c:showPercent val="0"/>
          <c:showBubbleSize val="0"/>
        </c:dLbls>
        <c:gapWidth val="150"/>
        <c:axId val="161578368"/>
        <c:axId val="161580160"/>
      </c:barChart>
      <c:catAx>
        <c:axId val="161578368"/>
        <c:scaling>
          <c:orientation val="minMax"/>
        </c:scaling>
        <c:delete val="0"/>
        <c:axPos val="b"/>
        <c:numFmt formatCode="General" sourceLinked="0"/>
        <c:majorTickMark val="out"/>
        <c:minorTickMark val="none"/>
        <c:tickLblPos val="nextTo"/>
        <c:txPr>
          <a:bodyPr/>
          <a:lstStyle/>
          <a:p>
            <a:pPr>
              <a:defRPr>
                <a:solidFill>
                  <a:schemeClr val="tx2"/>
                </a:solidFill>
              </a:defRPr>
            </a:pPr>
            <a:endParaRPr lang="de-DE"/>
          </a:p>
        </c:txPr>
        <c:crossAx val="161580160"/>
        <c:crosses val="autoZero"/>
        <c:auto val="1"/>
        <c:lblAlgn val="ctr"/>
        <c:lblOffset val="100"/>
        <c:noMultiLvlLbl val="0"/>
      </c:catAx>
      <c:valAx>
        <c:axId val="161580160"/>
        <c:scaling>
          <c:orientation val="minMax"/>
        </c:scaling>
        <c:delete val="0"/>
        <c:axPos val="l"/>
        <c:majorGridlines/>
        <c:numFmt formatCode="#,##0" sourceLinked="0"/>
        <c:majorTickMark val="out"/>
        <c:minorTickMark val="none"/>
        <c:tickLblPos val="nextTo"/>
        <c:txPr>
          <a:bodyPr/>
          <a:lstStyle/>
          <a:p>
            <a:pPr>
              <a:defRPr>
                <a:solidFill>
                  <a:schemeClr val="tx2"/>
                </a:solidFill>
              </a:defRPr>
            </a:pPr>
            <a:endParaRPr lang="de-DE"/>
          </a:p>
        </c:txPr>
        <c:crossAx val="161578368"/>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3">
                    <a:lumMod val="50000"/>
                  </a:schemeClr>
                </a:solidFill>
              </a:defRPr>
            </a:pPr>
            <a:r>
              <a:rPr lang="en-US">
                <a:solidFill>
                  <a:schemeClr val="accent3">
                    <a:lumMod val="50000"/>
                  </a:schemeClr>
                </a:solidFill>
              </a:rPr>
              <a:t>Beiträge</a:t>
            </a:r>
            <a:r>
              <a:rPr lang="en-US" baseline="0">
                <a:solidFill>
                  <a:schemeClr val="accent3">
                    <a:lumMod val="50000"/>
                  </a:schemeClr>
                </a:solidFill>
              </a:rPr>
              <a:t> pro Thema</a:t>
            </a:r>
            <a:endParaRPr lang="en-US">
              <a:solidFill>
                <a:schemeClr val="accent3">
                  <a:lumMod val="50000"/>
                </a:schemeClr>
              </a:solidFill>
            </a:endParaRP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'3_Auswertung'!$B$35:$B$39</c:f>
              <c:strCache>
                <c:ptCount val="5"/>
                <c:pt idx="0">
                  <c:v>Angebote</c:v>
                </c:pt>
                <c:pt idx="1">
                  <c:v>Über uns</c:v>
                </c:pt>
                <c:pt idx="2">
                  <c:v>Support</c:v>
                </c:pt>
                <c:pt idx="3">
                  <c:v>Know-how</c:v>
                </c:pt>
                <c:pt idx="4">
                  <c:v>Freizeithinweise</c:v>
                </c:pt>
              </c:strCache>
            </c:strRef>
          </c:cat>
          <c:val>
            <c:numRef>
              <c:f>'3_Auswertung'!$C$35:$C$39</c:f>
              <c:numCache>
                <c:formatCode>General</c:formatCode>
                <c:ptCount val="5"/>
                <c:pt idx="0">
                  <c:v>1</c:v>
                </c:pt>
                <c:pt idx="1">
                  <c:v>1</c:v>
                </c:pt>
                <c:pt idx="2">
                  <c:v>1</c:v>
                </c:pt>
                <c:pt idx="3">
                  <c:v>2</c:v>
                </c:pt>
                <c:pt idx="4">
                  <c:v>1</c:v>
                </c:pt>
              </c:numCache>
            </c:numRef>
          </c:val>
          <c:extLst>
            <c:ext xmlns:c16="http://schemas.microsoft.com/office/drawing/2014/chart" uri="{C3380CC4-5D6E-409C-BE32-E72D297353CC}">
              <c16:uniqueId val="{00000000-2C2E-46A4-AAF1-506CDD8575FB}"/>
            </c:ext>
          </c:extLst>
        </c:ser>
        <c:dLbls>
          <c:showLegendKey val="0"/>
          <c:showVal val="0"/>
          <c:showCatName val="0"/>
          <c:showSerName val="0"/>
          <c:showPercent val="0"/>
          <c:showBubbleSize val="0"/>
        </c:dLbls>
        <c:gapWidth val="150"/>
        <c:axId val="161596160"/>
        <c:axId val="161597696"/>
      </c:barChart>
      <c:catAx>
        <c:axId val="161596160"/>
        <c:scaling>
          <c:orientation val="minMax"/>
        </c:scaling>
        <c:delete val="0"/>
        <c:axPos val="b"/>
        <c:numFmt formatCode="General" sourceLinked="0"/>
        <c:majorTickMark val="out"/>
        <c:minorTickMark val="none"/>
        <c:tickLblPos val="nextTo"/>
        <c:txPr>
          <a:bodyPr/>
          <a:lstStyle/>
          <a:p>
            <a:pPr>
              <a:defRPr>
                <a:solidFill>
                  <a:schemeClr val="accent3">
                    <a:lumMod val="50000"/>
                  </a:schemeClr>
                </a:solidFill>
              </a:defRPr>
            </a:pPr>
            <a:endParaRPr lang="de-DE"/>
          </a:p>
        </c:txPr>
        <c:crossAx val="161597696"/>
        <c:crosses val="autoZero"/>
        <c:auto val="1"/>
        <c:lblAlgn val="ctr"/>
        <c:lblOffset val="100"/>
        <c:noMultiLvlLbl val="0"/>
      </c:catAx>
      <c:valAx>
        <c:axId val="161597696"/>
        <c:scaling>
          <c:orientation val="minMax"/>
        </c:scaling>
        <c:delete val="0"/>
        <c:axPos val="l"/>
        <c:majorGridlines/>
        <c:numFmt formatCode="#,##0" sourceLinked="0"/>
        <c:majorTickMark val="out"/>
        <c:minorTickMark val="none"/>
        <c:tickLblPos val="nextTo"/>
        <c:crossAx val="16159616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23812</xdr:rowOff>
    </xdr:from>
    <xdr:to>
      <xdr:col>9</xdr:col>
      <xdr:colOff>85725</xdr:colOff>
      <xdr:row>15</xdr:row>
      <xdr:rowOff>100012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16</xdr:row>
      <xdr:rowOff>185737</xdr:rowOff>
    </xdr:from>
    <xdr:to>
      <xdr:col>9</xdr:col>
      <xdr:colOff>95250</xdr:colOff>
      <xdr:row>31</xdr:row>
      <xdr:rowOff>71437</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33</xdr:row>
      <xdr:rowOff>14287</xdr:rowOff>
    </xdr:from>
    <xdr:to>
      <xdr:col>9</xdr:col>
      <xdr:colOff>76200</xdr:colOff>
      <xdr:row>47</xdr:row>
      <xdr:rowOff>90487</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24" displayName="Tabelle24" ref="B4:B16" totalsRowShown="0">
  <tableColumns count="1">
    <tableColumn id="1" xr3:uid="{00000000-0010-0000-0000-000001000000}" name="Tragen Sie hier Ihre Themen ein"/>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25" displayName="Tabelle25" ref="C4:C16" totalsRowShown="0">
  <tableColumns count="1">
    <tableColumn id="1" xr3:uid="{00000000-0010-0000-0100-000001000000}" name="Tragen Sie hier Ihr die Personen Ihres Social-Media-Teams ein"/>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e5" displayName="Tabelle5" ref="D4:D10" totalsRowShown="0">
  <autoFilter ref="D4:D10"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le1" displayName="Tabelle1" ref="B4:W34" totalsRowShown="0" headerRowDxfId="45" dataDxfId="44">
  <tableColumns count="22">
    <tableColumn id="1" xr3:uid="{00000000-0010-0000-0300-000001000000}" name="Monat" dataDxfId="43"/>
    <tableColumn id="19" xr3:uid="{00000000-0010-0000-0300-000013000000}" name="Woche (KW)" dataDxfId="42"/>
    <tableColumn id="2" xr3:uid="{00000000-0010-0000-0300-000002000000}" name="Veröffentlichung" dataDxfId="41"/>
    <tableColumn id="3" xr3:uid="{00000000-0010-0000-0300-000003000000}" name="Liefertermin" dataDxfId="40"/>
    <tableColumn id="4" xr3:uid="{00000000-0010-0000-0300-000004000000}" name="Thema" dataDxfId="39"/>
    <tableColumn id="5" xr3:uid="{00000000-0010-0000-0300-000005000000}" name="Kurzbeschreibung" dataDxfId="38"/>
    <tableColumn id="21" xr3:uid="{00000000-0010-0000-0300-000015000000}" name="Hinweise" dataDxfId="37"/>
    <tableColumn id="18" xr3:uid="{00000000-0010-0000-0300-000012000000}" name="Link" dataDxfId="36"/>
    <tableColumn id="17" xr3:uid="{00000000-0010-0000-0300-000011000000}" name="Bild / Video" dataDxfId="35"/>
    <tableColumn id="22" xr3:uid="{00000000-0010-0000-0300-000016000000}" name="Verantwortlich" dataDxfId="34"/>
    <tableColumn id="6" xr3:uid="{00000000-0010-0000-0300-000006000000}" name="Status" dataDxfId="33"/>
    <tableColumn id="7" xr3:uid="{00000000-0010-0000-0300-000007000000}" name="Blog" dataDxfId="32"/>
    <tableColumn id="8" xr3:uid="{00000000-0010-0000-0300-000008000000}" name="Facebook" dataDxfId="31"/>
    <tableColumn id="9" xr3:uid="{00000000-0010-0000-0300-000009000000}" name="Twitter" dataDxfId="30"/>
    <tableColumn id="10" xr3:uid="{00000000-0010-0000-0300-00000A000000}" name="Google+" dataDxfId="29"/>
    <tableColumn id="16" xr3:uid="{00000000-0010-0000-0300-000010000000}" name="Youtube" dataDxfId="28"/>
    <tableColumn id="11" xr3:uid="{00000000-0010-0000-0300-00000B000000}" name="XING" dataDxfId="27"/>
    <tableColumn id="20" xr3:uid="{00000000-0010-0000-0300-000014000000}" name="LinkedIn" dataDxfId="26"/>
    <tableColumn id="12" xr3:uid="{00000000-0010-0000-0300-00000C000000}" name="Pinterest" dataDxfId="25"/>
    <tableColumn id="14" xr3:uid="{00000000-0010-0000-0300-00000E000000}" name="SlideShare" dataDxfId="24"/>
    <tableColumn id="13" xr3:uid="{00000000-0010-0000-0300-00000D000000}" name="andere" dataDxfId="23"/>
    <tableColumn id="24" xr3:uid="{00000000-0010-0000-0300-000018000000}" name="Seeding" dataDxfId="22"/>
  </tableColumns>
  <tableStyleInfo name="TableStyleLight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6" displayName="Tabelle6" ref="B2:C12" totalsRowShown="0" tableBorderDxfId="21">
  <tableColumns count="2">
    <tableColumn id="1" xr3:uid="{00000000-0010-0000-0400-000001000000}" name="Kanal" dataDxfId="20" dataCellStyle="Standard"/>
    <tableColumn id="2" xr3:uid="{00000000-0010-0000-0400-000002000000}" name="Beiträge" dataDxfId="19" dataCellStyle="Standard"/>
  </tableColumns>
  <tableStyleInfo name="TableStyleMedium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18:C30" totalsRowShown="0">
  <tableColumns count="2">
    <tableColumn id="1" xr3:uid="{00000000-0010-0000-0500-000001000000}" name="Monat" dataDxfId="18" dataCellStyle="Standard"/>
    <tableColumn id="2" xr3:uid="{00000000-0010-0000-0500-000002000000}" name="Beiträge" dataDxfId="17" dataCellStyle="Standard">
      <calculatedColumnFormula>COUNTIF(Tabelle1[Monat],B19)</calculatedColumnFormula>
    </tableColumn>
  </tableColumns>
  <tableStyleInfo name="TableStyleMedium2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elle73" displayName="Tabelle73" ref="B34:C46" totalsRowShown="0">
  <tableColumns count="2">
    <tableColumn id="1" xr3:uid="{00000000-0010-0000-0600-000001000000}" name="Thema" dataDxfId="16" dataCellStyle="Standard">
      <calculatedColumnFormula>'1_Themen_Team'!B5</calculatedColumnFormula>
    </tableColumn>
    <tableColumn id="2" xr3:uid="{00000000-0010-0000-0600-000002000000}" name="Beiträge" dataDxfId="15" dataCellStyle="Standard">
      <calculatedColumnFormula>COUNTIF(Tabelle1[Thema],B35)</calculatedColumnFormula>
    </tableColumn>
  </tableColumns>
  <tableStyleInfo name="TableStyleMedium2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elle9" displayName="Tabelle9" ref="B3:H30" totalsRowShown="0" headerRowDxfId="8" dataDxfId="7">
  <tableColumns count="7">
    <tableColumn id="1" xr3:uid="{00000000-0010-0000-0700-000001000000}" name="Thema" dataDxfId="6"/>
    <tableColumn id="2" xr3:uid="{00000000-0010-0000-0700-000002000000}" name="Kurzbeschreibung" dataDxfId="5"/>
    <tableColumn id="3" xr3:uid="{00000000-0010-0000-0700-000003000000}" name="Hinweise" dataDxfId="4"/>
    <tableColumn id="4" xr3:uid="{00000000-0010-0000-0700-000004000000}" name="Link" dataDxfId="3"/>
    <tableColumn id="5" xr3:uid="{00000000-0010-0000-0700-000005000000}" name="Bild / Video" dataDxfId="2"/>
    <tableColumn id="6" xr3:uid="{00000000-0010-0000-0700-000006000000}" name="Verantwortlich" dataDxfId="1"/>
    <tableColumn id="7" xr3:uid="{00000000-0010-0000-0700-000007000000}" name="Status" dataDxfId="0"/>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www.hugos-freiszeitshop.d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4"/>
  <sheetViews>
    <sheetView showGridLines="0" showRowColHeaders="0" tabSelected="1" workbookViewId="0">
      <selection activeCell="B18" sqref="B18"/>
    </sheetView>
  </sheetViews>
  <sheetFormatPr baseColWidth="10" defaultRowHeight="14.6" x14ac:dyDescent="0.4"/>
  <cols>
    <col min="1" max="1" width="1.53515625" customWidth="1"/>
    <col min="2" max="3" width="56.84375" bestFit="1" customWidth="1"/>
    <col min="4" max="4" width="36.15234375" hidden="1" customWidth="1"/>
  </cols>
  <sheetData>
    <row r="1" spans="2:4" ht="8.25" customHeight="1" x14ac:dyDescent="0.4"/>
    <row r="2" spans="2:4" ht="15.9" x14ac:dyDescent="0.45">
      <c r="B2" s="19" t="s">
        <v>63</v>
      </c>
    </row>
    <row r="3" spans="2:4" ht="38.25" customHeight="1" x14ac:dyDescent="0.4">
      <c r="B3" s="58" t="s">
        <v>64</v>
      </c>
      <c r="C3" s="58"/>
    </row>
    <row r="4" spans="2:4" x14ac:dyDescent="0.4">
      <c r="B4" t="s">
        <v>22</v>
      </c>
      <c r="C4" t="s">
        <v>17</v>
      </c>
      <c r="D4" t="s">
        <v>28</v>
      </c>
    </row>
    <row r="5" spans="2:4" x14ac:dyDescent="0.4">
      <c r="B5" t="s">
        <v>23</v>
      </c>
      <c r="C5" t="s">
        <v>18</v>
      </c>
      <c r="D5" s="7" t="s">
        <v>29</v>
      </c>
    </row>
    <row r="6" spans="2:4" x14ac:dyDescent="0.4">
      <c r="B6" t="s">
        <v>24</v>
      </c>
      <c r="C6" t="s">
        <v>19</v>
      </c>
      <c r="D6" s="2" t="s">
        <v>30</v>
      </c>
    </row>
    <row r="7" spans="2:4" x14ac:dyDescent="0.4">
      <c r="B7" t="s">
        <v>25</v>
      </c>
      <c r="C7" t="s">
        <v>20</v>
      </c>
      <c r="D7" s="3" t="s">
        <v>31</v>
      </c>
    </row>
    <row r="8" spans="2:4" x14ac:dyDescent="0.4">
      <c r="B8" t="s">
        <v>26</v>
      </c>
      <c r="C8" t="s">
        <v>21</v>
      </c>
      <c r="D8" s="5" t="s">
        <v>39</v>
      </c>
    </row>
    <row r="9" spans="2:4" x14ac:dyDescent="0.4">
      <c r="B9" t="s">
        <v>40</v>
      </c>
      <c r="C9" t="s">
        <v>27</v>
      </c>
      <c r="D9" s="6" t="s">
        <v>32</v>
      </c>
    </row>
    <row r="10" spans="2:4" x14ac:dyDescent="0.4">
      <c r="B10" t="s">
        <v>67</v>
      </c>
      <c r="C10" t="s">
        <v>68</v>
      </c>
      <c r="D10" s="4" t="s">
        <v>33</v>
      </c>
    </row>
    <row r="11" spans="2:4" x14ac:dyDescent="0.4">
      <c r="B11" t="s">
        <v>69</v>
      </c>
      <c r="C11" t="s">
        <v>70</v>
      </c>
    </row>
    <row r="12" spans="2:4" x14ac:dyDescent="0.4">
      <c r="B12" t="s">
        <v>71</v>
      </c>
      <c r="C12" t="s">
        <v>72</v>
      </c>
    </row>
    <row r="13" spans="2:4" x14ac:dyDescent="0.4">
      <c r="B13" t="s">
        <v>73</v>
      </c>
      <c r="C13" t="s">
        <v>74</v>
      </c>
    </row>
    <row r="14" spans="2:4" x14ac:dyDescent="0.4">
      <c r="B14" t="s">
        <v>75</v>
      </c>
      <c r="C14" t="s">
        <v>76</v>
      </c>
    </row>
    <row r="15" spans="2:4" x14ac:dyDescent="0.4">
      <c r="B15" t="s">
        <v>77</v>
      </c>
      <c r="C15" t="s">
        <v>78</v>
      </c>
    </row>
    <row r="16" spans="2:4" x14ac:dyDescent="0.4">
      <c r="B16" t="s">
        <v>79</v>
      </c>
      <c r="C16" t="s">
        <v>80</v>
      </c>
    </row>
    <row r="24" spans="2:2" x14ac:dyDescent="0.4">
      <c r="B24" t="s">
        <v>88</v>
      </c>
    </row>
  </sheetData>
  <mergeCells count="1">
    <mergeCell ref="B3:C3"/>
  </mergeCells>
  <pageMargins left="0.7" right="0.7" top="0.78740157499999996" bottom="0.78740157499999996"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4"/>
  <sheetViews>
    <sheetView showGridLines="0" showRowColHeaders="0" zoomScaleNormal="100" workbookViewId="0">
      <pane xSplit="1" ySplit="4" topLeftCell="B5" activePane="bottomRight" state="frozen"/>
      <selection pane="topRight" activeCell="B1" sqref="B1"/>
      <selection pane="bottomLeft" activeCell="A4" sqref="A4"/>
      <selection pane="bottomRight" activeCell="B5" sqref="B5"/>
    </sheetView>
  </sheetViews>
  <sheetFormatPr baseColWidth="10" defaultRowHeight="14.6" x14ac:dyDescent="0.4"/>
  <cols>
    <col min="1" max="1" width="1.53515625" style="1" customWidth="1"/>
    <col min="2" max="3" width="12.3046875" bestFit="1" customWidth="1"/>
    <col min="4" max="4" width="16.3046875" bestFit="1" customWidth="1"/>
    <col min="5" max="6" width="12.15234375" bestFit="1" customWidth="1"/>
    <col min="7" max="8" width="19" customWidth="1"/>
    <col min="9" max="9" width="24.84375" bestFit="1" customWidth="1"/>
    <col min="10" max="10" width="19" customWidth="1"/>
    <col min="11" max="11" width="14.3046875" bestFit="1" customWidth="1"/>
    <col min="12" max="12" width="13" bestFit="1" customWidth="1"/>
    <col min="13" max="23" width="24" customWidth="1"/>
    <col min="26" max="28" width="0" hidden="1" customWidth="1"/>
  </cols>
  <sheetData>
    <row r="1" spans="1:28" s="1" customFormat="1" ht="5.25" customHeight="1" x14ac:dyDescent="0.4"/>
    <row r="2" spans="1:28" s="1" customFormat="1" ht="58.5" customHeight="1" thickBot="1" x14ac:dyDescent="0.45">
      <c r="A2" s="8"/>
      <c r="B2" s="18" t="s">
        <v>56</v>
      </c>
    </row>
    <row r="3" spans="1:28" ht="18.45" x14ac:dyDescent="0.5">
      <c r="B3" s="59" t="s">
        <v>15</v>
      </c>
      <c r="C3" s="60"/>
      <c r="D3" s="60"/>
      <c r="E3" s="61"/>
      <c r="F3" s="62" t="s">
        <v>16</v>
      </c>
      <c r="G3" s="63"/>
      <c r="H3" s="63"/>
      <c r="I3" s="63"/>
      <c r="J3" s="63"/>
      <c r="K3" s="63"/>
      <c r="L3" s="63"/>
      <c r="M3" s="64" t="s">
        <v>14</v>
      </c>
      <c r="N3" s="65"/>
      <c r="O3" s="65"/>
      <c r="P3" s="65"/>
      <c r="Q3" s="65"/>
      <c r="R3" s="65"/>
      <c r="S3" s="65"/>
      <c r="T3" s="65"/>
      <c r="U3" s="65"/>
      <c r="V3" s="65"/>
      <c r="W3" s="66"/>
    </row>
    <row r="4" spans="1:28" x14ac:dyDescent="0.4">
      <c r="B4" s="51" t="s">
        <v>42</v>
      </c>
      <c r="C4" s="52" t="s">
        <v>81</v>
      </c>
      <c r="D4" s="52" t="s">
        <v>0</v>
      </c>
      <c r="E4" s="53" t="s">
        <v>1</v>
      </c>
      <c r="F4" s="23" t="s">
        <v>2</v>
      </c>
      <c r="G4" s="24" t="s">
        <v>3</v>
      </c>
      <c r="H4" s="24" t="s">
        <v>61</v>
      </c>
      <c r="I4" s="24" t="s">
        <v>35</v>
      </c>
      <c r="J4" s="24" t="s">
        <v>36</v>
      </c>
      <c r="K4" s="24" t="s">
        <v>4</v>
      </c>
      <c r="L4" s="24" t="s">
        <v>5</v>
      </c>
      <c r="M4" s="48" t="s">
        <v>6</v>
      </c>
      <c r="N4" s="49" t="s">
        <v>7</v>
      </c>
      <c r="O4" s="49" t="s">
        <v>8</v>
      </c>
      <c r="P4" s="49" t="s">
        <v>9</v>
      </c>
      <c r="Q4" s="49" t="s">
        <v>59</v>
      </c>
      <c r="R4" s="49" t="s">
        <v>10</v>
      </c>
      <c r="S4" s="49" t="s">
        <v>11</v>
      </c>
      <c r="T4" s="49" t="s">
        <v>12</v>
      </c>
      <c r="U4" s="49" t="s">
        <v>89</v>
      </c>
      <c r="V4" s="49" t="s">
        <v>57</v>
      </c>
      <c r="W4" s="50" t="s">
        <v>13</v>
      </c>
    </row>
    <row r="5" spans="1:28" ht="75.900000000000006" x14ac:dyDescent="0.4">
      <c r="B5" s="26" t="s">
        <v>43</v>
      </c>
      <c r="C5" s="27">
        <v>1</v>
      </c>
      <c r="D5" s="28">
        <v>42370</v>
      </c>
      <c r="E5" s="29">
        <v>42725</v>
      </c>
      <c r="F5" s="34" t="s">
        <v>23</v>
      </c>
      <c r="G5" s="37" t="s">
        <v>58</v>
      </c>
      <c r="H5" s="37" t="s">
        <v>62</v>
      </c>
      <c r="I5" s="54" t="s">
        <v>37</v>
      </c>
      <c r="J5" s="35" t="s">
        <v>38</v>
      </c>
      <c r="K5" s="35" t="s">
        <v>18</v>
      </c>
      <c r="L5" s="25" t="s">
        <v>33</v>
      </c>
      <c r="M5" s="42"/>
      <c r="N5" s="43" t="s">
        <v>91</v>
      </c>
      <c r="O5" s="43" t="s">
        <v>92</v>
      </c>
      <c r="P5" s="43"/>
      <c r="Q5" s="43"/>
      <c r="R5" s="43" t="s">
        <v>90</v>
      </c>
      <c r="S5" s="43"/>
      <c r="T5" s="43"/>
      <c r="U5" s="43"/>
      <c r="V5" s="43"/>
      <c r="W5" s="44" t="s">
        <v>34</v>
      </c>
    </row>
    <row r="6" spans="1:28" x14ac:dyDescent="0.4">
      <c r="B6" s="26" t="s">
        <v>43</v>
      </c>
      <c r="C6" s="27">
        <v>1</v>
      </c>
      <c r="D6" s="28">
        <v>42370</v>
      </c>
      <c r="E6" s="29"/>
      <c r="F6" s="34" t="s">
        <v>25</v>
      </c>
      <c r="G6" s="35" t="s">
        <v>60</v>
      </c>
      <c r="H6" s="35" t="s">
        <v>60</v>
      </c>
      <c r="I6" s="35" t="s">
        <v>60</v>
      </c>
      <c r="J6" s="35" t="s">
        <v>60</v>
      </c>
      <c r="K6" s="35" t="s">
        <v>19</v>
      </c>
      <c r="L6" s="25" t="s">
        <v>32</v>
      </c>
      <c r="M6" s="42"/>
      <c r="N6" s="43" t="s">
        <v>60</v>
      </c>
      <c r="O6" s="43" t="s">
        <v>60</v>
      </c>
      <c r="P6" s="43" t="s">
        <v>60</v>
      </c>
      <c r="Q6" s="43"/>
      <c r="R6" s="43"/>
      <c r="S6" s="43"/>
      <c r="T6" s="43"/>
      <c r="U6" s="43" t="s">
        <v>60</v>
      </c>
      <c r="V6" s="43"/>
      <c r="W6" s="44"/>
      <c r="Z6" t="str">
        <f>'1_Themen_Team'!B5</f>
        <v>Angebote</v>
      </c>
      <c r="AA6" t="str">
        <f>'1_Themen_Team'!C5</f>
        <v>Max</v>
      </c>
      <c r="AB6" t="str">
        <f>'1_Themen_Team'!D5</f>
        <v>offen</v>
      </c>
    </row>
    <row r="7" spans="1:28" ht="43.75" x14ac:dyDescent="0.4">
      <c r="B7" s="26" t="s">
        <v>43</v>
      </c>
      <c r="C7" s="27">
        <v>1</v>
      </c>
      <c r="D7" s="28">
        <v>42370</v>
      </c>
      <c r="E7" s="29"/>
      <c r="F7" s="34" t="s">
        <v>40</v>
      </c>
      <c r="G7" s="35" t="s">
        <v>60</v>
      </c>
      <c r="H7" s="35" t="s">
        <v>60</v>
      </c>
      <c r="I7" s="35" t="s">
        <v>60</v>
      </c>
      <c r="J7" s="35" t="s">
        <v>60</v>
      </c>
      <c r="K7" s="35" t="s">
        <v>20</v>
      </c>
      <c r="L7" s="25" t="s">
        <v>32</v>
      </c>
      <c r="M7" s="42" t="s">
        <v>60</v>
      </c>
      <c r="N7" s="43" t="s">
        <v>60</v>
      </c>
      <c r="O7" s="43" t="s">
        <v>60</v>
      </c>
      <c r="P7" s="43"/>
      <c r="Q7" s="43"/>
      <c r="R7" s="43"/>
      <c r="S7" s="43"/>
      <c r="T7" s="43"/>
      <c r="U7" s="43"/>
      <c r="V7" s="43"/>
      <c r="W7" s="44" t="s">
        <v>84</v>
      </c>
      <c r="Z7" t="str">
        <f>'1_Themen_Team'!B6</f>
        <v>Über uns</v>
      </c>
      <c r="AA7" t="str">
        <f>'1_Themen_Team'!C6</f>
        <v>Susanne</v>
      </c>
      <c r="AB7" t="str">
        <f>'1_Themen_Team'!D6</f>
        <v>in Planung</v>
      </c>
    </row>
    <row r="8" spans="1:28" x14ac:dyDescent="0.4">
      <c r="B8" s="26" t="s">
        <v>43</v>
      </c>
      <c r="C8" s="27">
        <v>1</v>
      </c>
      <c r="D8" s="28">
        <v>42373</v>
      </c>
      <c r="E8" s="29"/>
      <c r="F8" s="34" t="s">
        <v>26</v>
      </c>
      <c r="G8" s="35" t="s">
        <v>60</v>
      </c>
      <c r="H8" s="35" t="s">
        <v>60</v>
      </c>
      <c r="I8" s="35" t="s">
        <v>60</v>
      </c>
      <c r="J8" s="35" t="s">
        <v>60</v>
      </c>
      <c r="K8" s="35" t="s">
        <v>21</v>
      </c>
      <c r="L8" s="36" t="s">
        <v>39</v>
      </c>
      <c r="M8" s="42"/>
      <c r="N8" s="43" t="s">
        <v>60</v>
      </c>
      <c r="O8" s="43" t="s">
        <v>60</v>
      </c>
      <c r="P8" s="43"/>
      <c r="Q8" s="43"/>
      <c r="R8" s="43"/>
      <c r="S8" s="43"/>
      <c r="T8" s="43" t="s">
        <v>60</v>
      </c>
      <c r="U8" s="43"/>
      <c r="V8" s="43"/>
      <c r="W8" s="44"/>
      <c r="Z8" t="str">
        <f>'1_Themen_Team'!B7</f>
        <v>Support</v>
      </c>
      <c r="AA8" t="str">
        <f>'1_Themen_Team'!C7</f>
        <v>Clemens</v>
      </c>
      <c r="AB8" t="str">
        <f>'1_Themen_Team'!D7</f>
        <v>in Arbeit</v>
      </c>
    </row>
    <row r="9" spans="1:28" x14ac:dyDescent="0.4">
      <c r="B9" s="26" t="s">
        <v>43</v>
      </c>
      <c r="C9" s="27">
        <v>1</v>
      </c>
      <c r="D9" s="28">
        <v>42373</v>
      </c>
      <c r="E9" s="29"/>
      <c r="F9" s="34" t="s">
        <v>26</v>
      </c>
      <c r="G9" s="35" t="s">
        <v>60</v>
      </c>
      <c r="H9" s="35" t="s">
        <v>60</v>
      </c>
      <c r="I9" s="35" t="s">
        <v>60</v>
      </c>
      <c r="J9" s="35" t="s">
        <v>60</v>
      </c>
      <c r="K9" s="35" t="s">
        <v>21</v>
      </c>
      <c r="L9" s="36" t="s">
        <v>31</v>
      </c>
      <c r="M9" s="42" t="s">
        <v>60</v>
      </c>
      <c r="N9" s="43"/>
      <c r="O9" s="43" t="s">
        <v>60</v>
      </c>
      <c r="P9" s="43"/>
      <c r="Q9" s="43"/>
      <c r="R9" s="43" t="s">
        <v>60</v>
      </c>
      <c r="S9" s="43"/>
      <c r="T9" s="43"/>
      <c r="U9" s="43"/>
      <c r="V9" s="43"/>
      <c r="W9" s="44"/>
      <c r="Z9" t="str">
        <f>'1_Themen_Team'!B8</f>
        <v>Know-how</v>
      </c>
      <c r="AA9" t="str">
        <f>'1_Themen_Team'!C8</f>
        <v>Heiko</v>
      </c>
      <c r="AB9" t="str">
        <f>'1_Themen_Team'!D8</f>
        <v>zur Freigabe</v>
      </c>
    </row>
    <row r="10" spans="1:28" x14ac:dyDescent="0.4">
      <c r="B10" s="26" t="s">
        <v>43</v>
      </c>
      <c r="C10" s="27">
        <v>2</v>
      </c>
      <c r="D10" s="28">
        <v>42377</v>
      </c>
      <c r="E10" s="29"/>
      <c r="F10" s="34" t="s">
        <v>24</v>
      </c>
      <c r="G10" s="35" t="s">
        <v>60</v>
      </c>
      <c r="H10" s="35" t="s">
        <v>60</v>
      </c>
      <c r="I10" s="35" t="s">
        <v>60</v>
      </c>
      <c r="J10" s="35" t="s">
        <v>60</v>
      </c>
      <c r="K10" s="35" t="s">
        <v>27</v>
      </c>
      <c r="L10" s="36" t="s">
        <v>30</v>
      </c>
      <c r="M10" s="42"/>
      <c r="N10" s="43" t="s">
        <v>60</v>
      </c>
      <c r="O10" s="43" t="s">
        <v>60</v>
      </c>
      <c r="P10" s="43"/>
      <c r="Q10" s="43"/>
      <c r="R10" s="43"/>
      <c r="S10" s="43"/>
      <c r="T10" s="43"/>
      <c r="U10" s="43"/>
      <c r="V10" s="43"/>
      <c r="W10" s="44" t="s">
        <v>83</v>
      </c>
      <c r="Z10" t="str">
        <f>'1_Themen_Team'!B9</f>
        <v>Freizeithinweise</v>
      </c>
      <c r="AA10" t="str">
        <f>'1_Themen_Team'!C9</f>
        <v>Julian</v>
      </c>
      <c r="AB10" t="str">
        <f>'1_Themen_Team'!D9</f>
        <v>Freigabe erhalten</v>
      </c>
    </row>
    <row r="11" spans="1:28" x14ac:dyDescent="0.4">
      <c r="B11" s="26"/>
      <c r="C11" s="27"/>
      <c r="D11" s="28"/>
      <c r="E11" s="29"/>
      <c r="F11" s="34"/>
      <c r="G11" s="37"/>
      <c r="H11" s="37"/>
      <c r="I11" s="36"/>
      <c r="J11" s="35"/>
      <c r="K11" s="35"/>
      <c r="L11" s="36"/>
      <c r="M11" s="42"/>
      <c r="N11" s="43"/>
      <c r="O11" s="43"/>
      <c r="P11" s="43"/>
      <c r="Q11" s="43"/>
      <c r="R11" s="43"/>
      <c r="S11" s="43"/>
      <c r="T11" s="43"/>
      <c r="U11" s="43"/>
      <c r="V11" s="43"/>
      <c r="W11" s="44"/>
      <c r="Z11" t="str">
        <f>'1_Themen_Team'!B10</f>
        <v>Thema 6</v>
      </c>
      <c r="AA11" t="str">
        <f>'1_Themen_Team'!C10</f>
        <v>Name 6</v>
      </c>
      <c r="AB11" t="str">
        <f>'1_Themen_Team'!D10</f>
        <v>erledigt</v>
      </c>
    </row>
    <row r="12" spans="1:28" x14ac:dyDescent="0.4">
      <c r="B12" s="26"/>
      <c r="C12" s="27"/>
      <c r="D12" s="28"/>
      <c r="E12" s="29"/>
      <c r="F12" s="34"/>
      <c r="G12" s="37"/>
      <c r="H12" s="37"/>
      <c r="I12" s="36"/>
      <c r="J12" s="35"/>
      <c r="K12" s="35"/>
      <c r="L12" s="36"/>
      <c r="M12" s="42"/>
      <c r="N12" s="43"/>
      <c r="O12" s="43"/>
      <c r="P12" s="43"/>
      <c r="Q12" s="43"/>
      <c r="R12" s="43"/>
      <c r="S12" s="43"/>
      <c r="T12" s="43"/>
      <c r="U12" s="43"/>
      <c r="V12" s="43"/>
      <c r="W12" s="44"/>
      <c r="Z12" t="str">
        <f>'1_Themen_Team'!B11</f>
        <v>Thema 7</v>
      </c>
      <c r="AA12" t="str">
        <f>'1_Themen_Team'!C11</f>
        <v>Name 7</v>
      </c>
    </row>
    <row r="13" spans="1:28" x14ac:dyDescent="0.4">
      <c r="B13" s="26"/>
      <c r="C13" s="27"/>
      <c r="D13" s="28"/>
      <c r="E13" s="29"/>
      <c r="F13" s="34"/>
      <c r="G13" s="37"/>
      <c r="H13" s="37"/>
      <c r="I13" s="36"/>
      <c r="J13" s="35"/>
      <c r="K13" s="35"/>
      <c r="L13" s="36"/>
      <c r="M13" s="42"/>
      <c r="N13" s="43"/>
      <c r="O13" s="43"/>
      <c r="P13" s="43"/>
      <c r="Q13" s="43"/>
      <c r="R13" s="43"/>
      <c r="S13" s="43"/>
      <c r="T13" s="43"/>
      <c r="U13" s="43"/>
      <c r="V13" s="43"/>
      <c r="W13" s="44"/>
      <c r="Z13" t="str">
        <f>'1_Themen_Team'!B12</f>
        <v>Thema 8</v>
      </c>
      <c r="AA13" t="str">
        <f>'1_Themen_Team'!C12</f>
        <v>Name 8</v>
      </c>
    </row>
    <row r="14" spans="1:28" x14ac:dyDescent="0.4">
      <c r="B14" s="26"/>
      <c r="C14" s="27"/>
      <c r="D14" s="28"/>
      <c r="E14" s="29"/>
      <c r="F14" s="34"/>
      <c r="G14" s="37"/>
      <c r="H14" s="37"/>
      <c r="I14" s="36"/>
      <c r="J14" s="35"/>
      <c r="K14" s="35"/>
      <c r="L14" s="36"/>
      <c r="M14" s="42"/>
      <c r="N14" s="43"/>
      <c r="O14" s="43"/>
      <c r="P14" s="43"/>
      <c r="Q14" s="43"/>
      <c r="R14" s="43"/>
      <c r="S14" s="43"/>
      <c r="T14" s="43"/>
      <c r="U14" s="43"/>
      <c r="V14" s="43"/>
      <c r="W14" s="44"/>
      <c r="Z14" t="str">
        <f>'1_Themen_Team'!B13</f>
        <v>Thema 9</v>
      </c>
      <c r="AA14" t="str">
        <f>'1_Themen_Team'!C13</f>
        <v>Name 9</v>
      </c>
    </row>
    <row r="15" spans="1:28" x14ac:dyDescent="0.4">
      <c r="B15" s="26"/>
      <c r="C15" s="27"/>
      <c r="D15" s="28"/>
      <c r="E15" s="29"/>
      <c r="F15" s="34"/>
      <c r="G15" s="37"/>
      <c r="H15" s="37"/>
      <c r="I15" s="36"/>
      <c r="J15" s="35"/>
      <c r="K15" s="35"/>
      <c r="L15" s="36"/>
      <c r="M15" s="42"/>
      <c r="N15" s="43"/>
      <c r="O15" s="43"/>
      <c r="P15" s="43"/>
      <c r="Q15" s="43"/>
      <c r="R15" s="43"/>
      <c r="S15" s="43"/>
      <c r="T15" s="43"/>
      <c r="U15" s="43"/>
      <c r="V15" s="43"/>
      <c r="W15" s="44"/>
      <c r="Z15" t="str">
        <f>'1_Themen_Team'!B14</f>
        <v>Thema 10</v>
      </c>
      <c r="AA15" t="str">
        <f>'1_Themen_Team'!C14</f>
        <v>Name 10</v>
      </c>
    </row>
    <row r="16" spans="1:28" x14ac:dyDescent="0.4">
      <c r="B16" s="26"/>
      <c r="C16" s="27"/>
      <c r="D16" s="28"/>
      <c r="E16" s="29"/>
      <c r="F16" s="34"/>
      <c r="G16" s="37"/>
      <c r="H16" s="37"/>
      <c r="I16" s="36"/>
      <c r="J16" s="35"/>
      <c r="K16" s="35"/>
      <c r="L16" s="36"/>
      <c r="M16" s="42"/>
      <c r="N16" s="43"/>
      <c r="O16" s="43"/>
      <c r="P16" s="43"/>
      <c r="Q16" s="43"/>
      <c r="R16" s="43"/>
      <c r="S16" s="43"/>
      <c r="T16" s="43"/>
      <c r="U16" s="43"/>
      <c r="V16" s="43"/>
      <c r="W16" s="44"/>
      <c r="Z16" t="str">
        <f>'1_Themen_Team'!B15</f>
        <v>Thema 11</v>
      </c>
      <c r="AA16" t="str">
        <f>'1_Themen_Team'!C15</f>
        <v>Name 11</v>
      </c>
    </row>
    <row r="17" spans="2:27" x14ac:dyDescent="0.4">
      <c r="B17" s="26"/>
      <c r="C17" s="27"/>
      <c r="D17" s="28"/>
      <c r="E17" s="29"/>
      <c r="F17" s="34"/>
      <c r="G17" s="37"/>
      <c r="H17" s="37"/>
      <c r="I17" s="36"/>
      <c r="J17" s="35"/>
      <c r="K17" s="35"/>
      <c r="L17" s="36"/>
      <c r="M17" s="42"/>
      <c r="N17" s="43"/>
      <c r="O17" s="43"/>
      <c r="P17" s="43"/>
      <c r="Q17" s="43"/>
      <c r="R17" s="43"/>
      <c r="S17" s="43"/>
      <c r="T17" s="43"/>
      <c r="U17" s="43"/>
      <c r="V17" s="43"/>
      <c r="W17" s="44"/>
      <c r="Z17" t="str">
        <f>'1_Themen_Team'!B16</f>
        <v>Thema 12</v>
      </c>
      <c r="AA17" t="str">
        <f>'1_Themen_Team'!C16</f>
        <v>Name 12</v>
      </c>
    </row>
    <row r="18" spans="2:27" x14ac:dyDescent="0.4">
      <c r="B18" s="26"/>
      <c r="C18" s="27"/>
      <c r="D18" s="28"/>
      <c r="E18" s="29"/>
      <c r="F18" s="34"/>
      <c r="G18" s="37"/>
      <c r="H18" s="37"/>
      <c r="I18" s="36"/>
      <c r="J18" s="35"/>
      <c r="K18" s="35"/>
      <c r="L18" s="36"/>
      <c r="M18" s="42"/>
      <c r="N18" s="43"/>
      <c r="O18" s="43"/>
      <c r="P18" s="43"/>
      <c r="Q18" s="43"/>
      <c r="R18" s="43"/>
      <c r="S18" s="43"/>
      <c r="T18" s="43"/>
      <c r="U18" s="43"/>
      <c r="V18" s="43"/>
      <c r="W18" s="44"/>
    </row>
    <row r="19" spans="2:27" x14ac:dyDescent="0.4">
      <c r="B19" s="26"/>
      <c r="C19" s="27"/>
      <c r="D19" s="28"/>
      <c r="E19" s="29"/>
      <c r="F19" s="34"/>
      <c r="G19" s="37"/>
      <c r="H19" s="37"/>
      <c r="I19" s="36"/>
      <c r="J19" s="35"/>
      <c r="K19" s="35"/>
      <c r="L19" s="36"/>
      <c r="M19" s="42"/>
      <c r="N19" s="43"/>
      <c r="O19" s="43"/>
      <c r="P19" s="43"/>
      <c r="Q19" s="43"/>
      <c r="R19" s="43"/>
      <c r="S19" s="43"/>
      <c r="T19" s="43"/>
      <c r="U19" s="43"/>
      <c r="V19" s="43"/>
      <c r="W19" s="44"/>
    </row>
    <row r="20" spans="2:27" x14ac:dyDescent="0.4">
      <c r="B20" s="26"/>
      <c r="C20" s="27"/>
      <c r="D20" s="28"/>
      <c r="E20" s="29"/>
      <c r="F20" s="34"/>
      <c r="G20" s="37"/>
      <c r="H20" s="37"/>
      <c r="I20" s="36"/>
      <c r="J20" s="35"/>
      <c r="K20" s="35"/>
      <c r="L20" s="36"/>
      <c r="M20" s="42"/>
      <c r="N20" s="43"/>
      <c r="O20" s="43"/>
      <c r="P20" s="43"/>
      <c r="Q20" s="43"/>
      <c r="R20" s="43"/>
      <c r="S20" s="43"/>
      <c r="T20" s="43"/>
      <c r="U20" s="43"/>
      <c r="V20" s="43"/>
      <c r="W20" s="44"/>
    </row>
    <row r="21" spans="2:27" x14ac:dyDescent="0.4">
      <c r="B21" s="26"/>
      <c r="C21" s="27"/>
      <c r="D21" s="28"/>
      <c r="E21" s="29"/>
      <c r="F21" s="34"/>
      <c r="G21" s="37"/>
      <c r="H21" s="37"/>
      <c r="I21" s="36"/>
      <c r="J21" s="35"/>
      <c r="K21" s="35"/>
      <c r="L21" s="36"/>
      <c r="M21" s="42"/>
      <c r="N21" s="43"/>
      <c r="O21" s="43"/>
      <c r="P21" s="43"/>
      <c r="Q21" s="43"/>
      <c r="R21" s="43"/>
      <c r="S21" s="43"/>
      <c r="T21" s="43"/>
      <c r="U21" s="43"/>
      <c r="V21" s="43"/>
      <c r="W21" s="44"/>
    </row>
    <row r="22" spans="2:27" x14ac:dyDescent="0.4">
      <c r="B22" s="26"/>
      <c r="C22" s="27"/>
      <c r="D22" s="28"/>
      <c r="E22" s="29"/>
      <c r="F22" s="34"/>
      <c r="G22" s="37"/>
      <c r="H22" s="37"/>
      <c r="I22" s="36"/>
      <c r="J22" s="35"/>
      <c r="K22" s="35"/>
      <c r="L22" s="36"/>
      <c r="M22" s="42"/>
      <c r="N22" s="43"/>
      <c r="O22" s="43"/>
      <c r="P22" s="43"/>
      <c r="Q22" s="43"/>
      <c r="R22" s="43"/>
      <c r="S22" s="43"/>
      <c r="T22" s="43"/>
      <c r="U22" s="43"/>
      <c r="V22" s="43"/>
      <c r="W22" s="44"/>
    </row>
    <row r="23" spans="2:27" x14ac:dyDescent="0.4">
      <c r="B23" s="26"/>
      <c r="C23" s="27"/>
      <c r="D23" s="28"/>
      <c r="E23" s="29"/>
      <c r="F23" s="34"/>
      <c r="G23" s="37"/>
      <c r="H23" s="37"/>
      <c r="I23" s="36"/>
      <c r="J23" s="35"/>
      <c r="K23" s="35"/>
      <c r="L23" s="36"/>
      <c r="M23" s="42"/>
      <c r="N23" s="43"/>
      <c r="O23" s="43"/>
      <c r="P23" s="43"/>
      <c r="Q23" s="43"/>
      <c r="R23" s="43"/>
      <c r="S23" s="43"/>
      <c r="T23" s="43"/>
      <c r="U23" s="43"/>
      <c r="V23" s="43"/>
      <c r="W23" s="44"/>
    </row>
    <row r="24" spans="2:27" x14ac:dyDescent="0.4">
      <c r="B24" s="26"/>
      <c r="C24" s="27"/>
      <c r="D24" s="28"/>
      <c r="E24" s="29"/>
      <c r="F24" s="34"/>
      <c r="G24" s="37"/>
      <c r="H24" s="37"/>
      <c r="I24" s="36"/>
      <c r="J24" s="35"/>
      <c r="K24" s="35"/>
      <c r="L24" s="36"/>
      <c r="M24" s="42"/>
      <c r="N24" s="43"/>
      <c r="O24" s="43"/>
      <c r="P24" s="43"/>
      <c r="Q24" s="43"/>
      <c r="R24" s="43"/>
      <c r="S24" s="43"/>
      <c r="T24" s="43"/>
      <c r="U24" s="43"/>
      <c r="V24" s="43"/>
      <c r="W24" s="44"/>
    </row>
    <row r="25" spans="2:27" x14ac:dyDescent="0.4">
      <c r="B25" s="26"/>
      <c r="C25" s="27"/>
      <c r="D25" s="28"/>
      <c r="E25" s="29"/>
      <c r="F25" s="34"/>
      <c r="G25" s="37"/>
      <c r="H25" s="37"/>
      <c r="I25" s="36"/>
      <c r="J25" s="35"/>
      <c r="K25" s="35"/>
      <c r="L25" s="36"/>
      <c r="M25" s="42"/>
      <c r="N25" s="43"/>
      <c r="O25" s="43"/>
      <c r="P25" s="43"/>
      <c r="Q25" s="43"/>
      <c r="R25" s="43"/>
      <c r="S25" s="43"/>
      <c r="T25" s="43"/>
      <c r="U25" s="43"/>
      <c r="V25" s="43"/>
      <c r="W25" s="44"/>
    </row>
    <row r="26" spans="2:27" x14ac:dyDescent="0.4">
      <c r="B26" s="26"/>
      <c r="C26" s="27"/>
      <c r="D26" s="28"/>
      <c r="E26" s="29"/>
      <c r="F26" s="34"/>
      <c r="G26" s="37"/>
      <c r="H26" s="37"/>
      <c r="I26" s="36"/>
      <c r="J26" s="35"/>
      <c r="K26" s="35"/>
      <c r="L26" s="36"/>
      <c r="M26" s="42"/>
      <c r="N26" s="43"/>
      <c r="O26" s="43"/>
      <c r="P26" s="43"/>
      <c r="Q26" s="43"/>
      <c r="R26" s="43"/>
      <c r="S26" s="43"/>
      <c r="T26" s="43"/>
      <c r="U26" s="43"/>
      <c r="V26" s="43"/>
      <c r="W26" s="44"/>
    </row>
    <row r="27" spans="2:27" x14ac:dyDescent="0.4">
      <c r="B27" s="26"/>
      <c r="C27" s="27"/>
      <c r="D27" s="28"/>
      <c r="E27" s="29"/>
      <c r="F27" s="34"/>
      <c r="G27" s="37"/>
      <c r="H27" s="37"/>
      <c r="I27" s="36"/>
      <c r="J27" s="35"/>
      <c r="K27" s="35"/>
      <c r="L27" s="36"/>
      <c r="M27" s="42"/>
      <c r="N27" s="43"/>
      <c r="O27" s="43"/>
      <c r="P27" s="43"/>
      <c r="Q27" s="43"/>
      <c r="R27" s="43"/>
      <c r="S27" s="43"/>
      <c r="T27" s="43"/>
      <c r="U27" s="43"/>
      <c r="V27" s="43"/>
      <c r="W27" s="44"/>
    </row>
    <row r="28" spans="2:27" x14ac:dyDescent="0.4">
      <c r="B28" s="26"/>
      <c r="C28" s="27"/>
      <c r="D28" s="28"/>
      <c r="E28" s="29"/>
      <c r="F28" s="34"/>
      <c r="G28" s="37"/>
      <c r="H28" s="37"/>
      <c r="I28" s="36"/>
      <c r="J28" s="35"/>
      <c r="K28" s="35"/>
      <c r="L28" s="36"/>
      <c r="M28" s="42"/>
      <c r="N28" s="43"/>
      <c r="O28" s="43"/>
      <c r="P28" s="43"/>
      <c r="Q28" s="43"/>
      <c r="R28" s="43"/>
      <c r="S28" s="43"/>
      <c r="T28" s="43"/>
      <c r="U28" s="43"/>
      <c r="V28" s="43"/>
      <c r="W28" s="44"/>
    </row>
    <row r="29" spans="2:27" x14ac:dyDescent="0.4">
      <c r="B29" s="26"/>
      <c r="C29" s="27"/>
      <c r="D29" s="28"/>
      <c r="E29" s="29"/>
      <c r="F29" s="34"/>
      <c r="G29" s="37"/>
      <c r="H29" s="37"/>
      <c r="I29" s="36"/>
      <c r="J29" s="35"/>
      <c r="K29" s="35"/>
      <c r="L29" s="36"/>
      <c r="M29" s="42"/>
      <c r="N29" s="43"/>
      <c r="O29" s="43"/>
      <c r="P29" s="43"/>
      <c r="Q29" s="43"/>
      <c r="R29" s="43"/>
      <c r="S29" s="43"/>
      <c r="T29" s="43"/>
      <c r="U29" s="43"/>
      <c r="V29" s="43"/>
      <c r="W29" s="44"/>
    </row>
    <row r="30" spans="2:27" x14ac:dyDescent="0.4">
      <c r="B30" s="26"/>
      <c r="C30" s="27"/>
      <c r="D30" s="28"/>
      <c r="E30" s="29"/>
      <c r="F30" s="34"/>
      <c r="G30" s="37"/>
      <c r="H30" s="37"/>
      <c r="I30" s="36"/>
      <c r="J30" s="35"/>
      <c r="K30" s="35"/>
      <c r="L30" s="36"/>
      <c r="M30" s="42"/>
      <c r="N30" s="43"/>
      <c r="O30" s="43"/>
      <c r="P30" s="43"/>
      <c r="Q30" s="43"/>
      <c r="R30" s="43"/>
      <c r="S30" s="43"/>
      <c r="T30" s="43"/>
      <c r="U30" s="43"/>
      <c r="V30" s="43"/>
      <c r="W30" s="44"/>
    </row>
    <row r="31" spans="2:27" x14ac:dyDescent="0.4">
      <c r="B31" s="26"/>
      <c r="C31" s="27"/>
      <c r="D31" s="28"/>
      <c r="E31" s="29"/>
      <c r="F31" s="34"/>
      <c r="G31" s="37"/>
      <c r="H31" s="37"/>
      <c r="I31" s="36"/>
      <c r="J31" s="35"/>
      <c r="K31" s="35"/>
      <c r="L31" s="36"/>
      <c r="M31" s="42"/>
      <c r="N31" s="43"/>
      <c r="O31" s="43"/>
      <c r="P31" s="43"/>
      <c r="Q31" s="43"/>
      <c r="R31" s="43"/>
      <c r="S31" s="43"/>
      <c r="T31" s="43"/>
      <c r="U31" s="43"/>
      <c r="V31" s="43"/>
      <c r="W31" s="44"/>
    </row>
    <row r="32" spans="2:27" x14ac:dyDescent="0.4">
      <c r="B32" s="26"/>
      <c r="C32" s="27"/>
      <c r="D32" s="28"/>
      <c r="E32" s="29"/>
      <c r="F32" s="34"/>
      <c r="G32" s="37"/>
      <c r="H32" s="37"/>
      <c r="I32" s="36"/>
      <c r="J32" s="35"/>
      <c r="K32" s="35"/>
      <c r="L32" s="36"/>
      <c r="M32" s="42"/>
      <c r="N32" s="43"/>
      <c r="O32" s="43"/>
      <c r="P32" s="43"/>
      <c r="Q32" s="43"/>
      <c r="R32" s="43"/>
      <c r="S32" s="43"/>
      <c r="T32" s="43"/>
      <c r="U32" s="43"/>
      <c r="V32" s="43"/>
      <c r="W32" s="44"/>
    </row>
    <row r="33" spans="2:23" x14ac:dyDescent="0.4">
      <c r="B33" s="26"/>
      <c r="C33" s="27"/>
      <c r="D33" s="28"/>
      <c r="E33" s="29"/>
      <c r="F33" s="34"/>
      <c r="G33" s="37"/>
      <c r="H33" s="37"/>
      <c r="I33" s="36"/>
      <c r="J33" s="35"/>
      <c r="K33" s="35"/>
      <c r="L33" s="36"/>
      <c r="M33" s="42"/>
      <c r="N33" s="43"/>
      <c r="O33" s="43"/>
      <c r="P33" s="43"/>
      <c r="Q33" s="43"/>
      <c r="R33" s="43"/>
      <c r="S33" s="43"/>
      <c r="T33" s="43"/>
      <c r="U33" s="43"/>
      <c r="V33" s="43"/>
      <c r="W33" s="44"/>
    </row>
    <row r="34" spans="2:23" ht="15" thickBot="1" x14ac:dyDescent="0.45">
      <c r="B34" s="30"/>
      <c r="C34" s="31"/>
      <c r="D34" s="32"/>
      <c r="E34" s="33"/>
      <c r="F34" s="38"/>
      <c r="G34" s="39"/>
      <c r="H34" s="39"/>
      <c r="I34" s="40"/>
      <c r="J34" s="41"/>
      <c r="K34" s="41"/>
      <c r="L34" s="40"/>
      <c r="M34" s="45"/>
      <c r="N34" s="46"/>
      <c r="O34" s="46"/>
      <c r="P34" s="46"/>
      <c r="Q34" s="46"/>
      <c r="R34" s="46"/>
      <c r="S34" s="46"/>
      <c r="T34" s="46"/>
      <c r="U34" s="46"/>
      <c r="V34" s="46"/>
      <c r="W34" s="47"/>
    </row>
  </sheetData>
  <mergeCells count="3">
    <mergeCell ref="B3:E3"/>
    <mergeCell ref="F3:L3"/>
    <mergeCell ref="M3:W3"/>
  </mergeCells>
  <conditionalFormatting sqref="B1:W1048576">
    <cfRule type="containsText" dxfId="51" priority="1" operator="containsText" text="erledigt">
      <formula>NOT(ISERROR(SEARCH("erledigt",B1)))</formula>
    </cfRule>
    <cfRule type="containsText" dxfId="50" priority="2" operator="containsText" text="Freigabe erhalten">
      <formula>NOT(ISERROR(SEARCH("Freigabe erhalten",B1)))</formula>
    </cfRule>
    <cfRule type="containsText" dxfId="49" priority="3" operator="containsText" text="zur Freigabe">
      <formula>NOT(ISERROR(SEARCH("zur Freigabe",B1)))</formula>
    </cfRule>
    <cfRule type="containsText" dxfId="48" priority="4" operator="containsText" text="in Arbeit">
      <formula>NOT(ISERROR(SEARCH("in Arbeit",B1)))</formula>
    </cfRule>
    <cfRule type="containsText" dxfId="47" priority="5" operator="containsText" text="in Planung">
      <formula>NOT(ISERROR(SEARCH("in Planung",B1)))</formula>
    </cfRule>
    <cfRule type="containsText" dxfId="46" priority="6" operator="containsText" text="offen">
      <formula>NOT(ISERROR(SEARCH("offen",B1)))</formula>
    </cfRule>
  </conditionalFormatting>
  <dataValidations count="3">
    <dataValidation type="list" allowBlank="1" showInputMessage="1" showErrorMessage="1" sqref="L6:L34" xr:uid="{00000000-0002-0000-0100-000000000000}">
      <formula1>$AB$6:$AB$11</formula1>
    </dataValidation>
    <dataValidation type="list" allowBlank="1" showInputMessage="1" showErrorMessage="1" sqref="K6:K34" xr:uid="{00000000-0002-0000-0100-000001000000}">
      <formula1>$AA$6:$AA$17</formula1>
    </dataValidation>
    <dataValidation type="list" allowBlank="1" showInputMessage="1" showErrorMessage="1" sqref="F6:F34" xr:uid="{00000000-0002-0000-0100-000002000000}">
      <formula1>$Z$6:$Z$17</formula1>
    </dataValidation>
  </dataValidations>
  <hyperlinks>
    <hyperlink ref="I5" r:id="rId1" xr:uid="{00000000-0004-0000-0100-000000000000}"/>
  </hyperlinks>
  <pageMargins left="0.23622047244094491" right="0.23622047244094491" top="0.74803149606299213" bottom="0.74803149606299213" header="0.31496062992125984" footer="0.31496062992125984"/>
  <pageSetup paperSize="9" scale="35" fitToHeight="0" orientation="landscape" verticalDpi="0" r:id="rId2"/>
  <headerFooter>
    <oddFooter>&amp;L&amp;8&amp;K01+032Stand &amp;D&amp;C&amp;8&amp;K01+033Seite &amp;P von &amp;N&amp;R&amp;8&amp;K01+032Eine Vorlage von Onlinemarketing-Praxis
www.onlinemarketing-praxis.de</oddFoot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'1_Themen_Team'!$B$5:$B$16</xm:f>
          </x14:formula1>
          <xm:sqref>F5</xm:sqref>
        </x14:dataValidation>
        <x14:dataValidation type="list" allowBlank="1" showInputMessage="1" showErrorMessage="1" xr:uid="{00000000-0002-0000-0100-000004000000}">
          <x14:formula1>
            <xm:f>'1_Themen_Team'!$C$5:$C$16</xm:f>
          </x14:formula1>
          <xm:sqref>K5</xm:sqref>
        </x14:dataValidation>
        <x14:dataValidation type="list" allowBlank="1" showInputMessage="1" showErrorMessage="1" xr:uid="{00000000-0002-0000-0100-000005000000}">
          <x14:formula1>
            <xm:f>'1_Themen_Team'!$D$5:$D$10</xm:f>
          </x14:formula1>
          <xm:sqref>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6"/>
  <sheetViews>
    <sheetView showGridLines="0" showRowColHeaders="0" workbookViewId="0">
      <selection activeCell="K19" sqref="K19:M26"/>
    </sheetView>
  </sheetViews>
  <sheetFormatPr baseColWidth="10" defaultColWidth="11.3828125" defaultRowHeight="14.6" x14ac:dyDescent="0.4"/>
  <cols>
    <col min="1" max="1" width="1.3828125" style="1" customWidth="1"/>
    <col min="2" max="2" width="15.84375" style="1" bestFit="1" customWidth="1"/>
    <col min="3" max="9" width="11.3828125" style="1"/>
    <col min="10" max="10" width="3.3046875" style="1" customWidth="1"/>
    <col min="11" max="16384" width="11.3828125" style="1"/>
  </cols>
  <sheetData>
    <row r="1" spans="2:13" ht="6" customHeight="1" x14ac:dyDescent="0.4"/>
    <row r="2" spans="2:13" x14ac:dyDescent="0.4">
      <c r="B2" s="21" t="s">
        <v>55</v>
      </c>
      <c r="C2" s="22" t="s">
        <v>54</v>
      </c>
    </row>
    <row r="3" spans="2:13" ht="15.9" x14ac:dyDescent="0.45">
      <c r="B3" s="9" t="s">
        <v>6</v>
      </c>
      <c r="C3" s="11">
        <f>COUNTA(Tabelle1[Blog])</f>
        <v>2</v>
      </c>
      <c r="K3" s="67" t="s">
        <v>65</v>
      </c>
      <c r="L3" s="67"/>
      <c r="M3" s="67"/>
    </row>
    <row r="4" spans="2:13" x14ac:dyDescent="0.4">
      <c r="B4" s="9" t="s">
        <v>7</v>
      </c>
      <c r="C4" s="11">
        <f>COUNTA(Tabelle1[Facebook])</f>
        <v>5</v>
      </c>
      <c r="K4" s="68" t="s">
        <v>66</v>
      </c>
      <c r="L4" s="68"/>
      <c r="M4" s="68"/>
    </row>
    <row r="5" spans="2:13" x14ac:dyDescent="0.4">
      <c r="B5" s="9" t="s">
        <v>8</v>
      </c>
      <c r="C5" s="11">
        <f>COUNTA(Tabelle1[Twitter])</f>
        <v>6</v>
      </c>
      <c r="K5" s="68"/>
      <c r="L5" s="68"/>
      <c r="M5" s="68"/>
    </row>
    <row r="6" spans="2:13" x14ac:dyDescent="0.4">
      <c r="B6" s="9" t="s">
        <v>9</v>
      </c>
      <c r="C6" s="11">
        <f>COUNTA(Tabelle1[Google+])</f>
        <v>1</v>
      </c>
      <c r="K6" s="68"/>
      <c r="L6" s="68"/>
      <c r="M6" s="68"/>
    </row>
    <row r="7" spans="2:13" x14ac:dyDescent="0.4">
      <c r="B7" s="9" t="s">
        <v>59</v>
      </c>
      <c r="C7" s="11">
        <f>COUNTA(Tabelle1[Youtube])</f>
        <v>0</v>
      </c>
      <c r="K7" s="68"/>
      <c r="L7" s="68"/>
      <c r="M7" s="68"/>
    </row>
    <row r="8" spans="2:13" x14ac:dyDescent="0.4">
      <c r="B8" s="9" t="s">
        <v>10</v>
      </c>
      <c r="C8" s="11">
        <f>COUNTA(Tabelle1[XING])</f>
        <v>2</v>
      </c>
      <c r="K8" s="68"/>
      <c r="L8" s="68"/>
      <c r="M8" s="68"/>
    </row>
    <row r="9" spans="2:13" x14ac:dyDescent="0.4">
      <c r="B9" s="9" t="s">
        <v>11</v>
      </c>
      <c r="C9" s="11">
        <f>COUNTA(Tabelle1[LinkedIn])</f>
        <v>0</v>
      </c>
      <c r="K9" s="68"/>
      <c r="L9" s="68"/>
      <c r="M9" s="68"/>
    </row>
    <row r="10" spans="2:13" x14ac:dyDescent="0.4">
      <c r="B10" s="9" t="s">
        <v>12</v>
      </c>
      <c r="C10" s="11">
        <f>COUNTA(Tabelle1[Pinterest])</f>
        <v>1</v>
      </c>
      <c r="K10" s="68"/>
      <c r="L10" s="68"/>
      <c r="M10" s="68"/>
    </row>
    <row r="11" spans="2:13" x14ac:dyDescent="0.4">
      <c r="B11" s="56" t="s">
        <v>89</v>
      </c>
      <c r="C11" s="11">
        <f>COUNTA(Tabelle1[SlideShare])</f>
        <v>1</v>
      </c>
      <c r="K11" s="68"/>
      <c r="L11" s="68"/>
      <c r="M11" s="68"/>
    </row>
    <row r="12" spans="2:13" x14ac:dyDescent="0.4">
      <c r="B12" s="56" t="s">
        <v>57</v>
      </c>
      <c r="C12" s="57">
        <f>COUNTA(Tabelle1[andere])</f>
        <v>0</v>
      </c>
      <c r="K12" s="20"/>
      <c r="L12" s="20"/>
      <c r="M12" s="20"/>
    </row>
    <row r="13" spans="2:13" x14ac:dyDescent="0.4">
      <c r="K13" s="20"/>
      <c r="L13" s="20"/>
      <c r="M13" s="20"/>
    </row>
    <row r="14" spans="2:13" x14ac:dyDescent="0.4">
      <c r="K14" s="20"/>
      <c r="L14" s="20"/>
      <c r="M14" s="20"/>
    </row>
    <row r="18" spans="2:13" x14ac:dyDescent="0.4">
      <c r="B18" t="s">
        <v>42</v>
      </c>
      <c r="C18" s="14" t="s">
        <v>54</v>
      </c>
    </row>
    <row r="19" spans="2:13" x14ac:dyDescent="0.4">
      <c r="B19" s="13" t="s">
        <v>43</v>
      </c>
      <c r="C19" s="15">
        <f>COUNTIF(Tabelle1[Monat],B19)</f>
        <v>6</v>
      </c>
      <c r="K19" s="68" t="s">
        <v>82</v>
      </c>
      <c r="L19" s="68"/>
      <c r="M19" s="68"/>
    </row>
    <row r="20" spans="2:13" x14ac:dyDescent="0.4">
      <c r="B20" s="13" t="s">
        <v>44</v>
      </c>
      <c r="C20" s="15">
        <f>COUNTIF(Tabelle1[Monat],B20)</f>
        <v>0</v>
      </c>
      <c r="K20" s="68"/>
      <c r="L20" s="68"/>
      <c r="M20" s="68"/>
    </row>
    <row r="21" spans="2:13" x14ac:dyDescent="0.4">
      <c r="B21" s="13" t="s">
        <v>45</v>
      </c>
      <c r="C21" s="15">
        <f>COUNTIF(Tabelle1[Monat],B21)</f>
        <v>0</v>
      </c>
      <c r="K21" s="68"/>
      <c r="L21" s="68"/>
      <c r="M21" s="68"/>
    </row>
    <row r="22" spans="2:13" x14ac:dyDescent="0.4">
      <c r="B22" s="13" t="s">
        <v>46</v>
      </c>
      <c r="C22" s="15">
        <f>COUNTIF(Tabelle1[Monat],B22)</f>
        <v>0</v>
      </c>
      <c r="K22" s="68"/>
      <c r="L22" s="68"/>
      <c r="M22" s="68"/>
    </row>
    <row r="23" spans="2:13" x14ac:dyDescent="0.4">
      <c r="B23" s="13" t="s">
        <v>47</v>
      </c>
      <c r="C23" s="15">
        <f>COUNTIF(Tabelle1[Monat],B23)</f>
        <v>0</v>
      </c>
      <c r="K23" s="68"/>
      <c r="L23" s="68"/>
      <c r="M23" s="68"/>
    </row>
    <row r="24" spans="2:13" x14ac:dyDescent="0.4">
      <c r="B24" s="13" t="s">
        <v>41</v>
      </c>
      <c r="C24" s="15">
        <f>COUNTIF(Tabelle1[Monat],B24)</f>
        <v>0</v>
      </c>
      <c r="K24" s="68"/>
      <c r="L24" s="68"/>
      <c r="M24" s="68"/>
    </row>
    <row r="25" spans="2:13" x14ac:dyDescent="0.4">
      <c r="B25" s="13" t="s">
        <v>48</v>
      </c>
      <c r="C25" s="15">
        <f>COUNTIF(Tabelle1[Monat],B25)</f>
        <v>0</v>
      </c>
      <c r="K25" s="68"/>
      <c r="L25" s="68"/>
      <c r="M25" s="68"/>
    </row>
    <row r="26" spans="2:13" x14ac:dyDescent="0.4">
      <c r="B26" s="13" t="s">
        <v>49</v>
      </c>
      <c r="C26" s="15">
        <f>COUNTIF(Tabelle1[Monat],B26)</f>
        <v>0</v>
      </c>
      <c r="K26" s="68"/>
      <c r="L26" s="68"/>
      <c r="M26" s="68"/>
    </row>
    <row r="27" spans="2:13" x14ac:dyDescent="0.4">
      <c r="B27" s="13" t="s">
        <v>50</v>
      </c>
      <c r="C27" s="15">
        <f>COUNTIF(Tabelle1[Monat],B27)</f>
        <v>0</v>
      </c>
    </row>
    <row r="28" spans="2:13" x14ac:dyDescent="0.4">
      <c r="B28" s="13" t="s">
        <v>51</v>
      </c>
      <c r="C28" s="15">
        <f>COUNTIF(Tabelle1[Monat],B28)</f>
        <v>0</v>
      </c>
    </row>
    <row r="29" spans="2:13" x14ac:dyDescent="0.4">
      <c r="B29" s="13" t="s">
        <v>52</v>
      </c>
      <c r="C29" s="15">
        <f>COUNTIF(Tabelle1[Monat],B29)</f>
        <v>0</v>
      </c>
    </row>
    <row r="30" spans="2:13" x14ac:dyDescent="0.4">
      <c r="B30" s="13" t="s">
        <v>53</v>
      </c>
      <c r="C30" s="15">
        <f>COUNTIF(Tabelle1[Monat],B30)</f>
        <v>0</v>
      </c>
    </row>
    <row r="34" spans="2:13" x14ac:dyDescent="0.4">
      <c r="B34" s="10" t="s">
        <v>2</v>
      </c>
      <c r="C34" s="16" t="s">
        <v>54</v>
      </c>
    </row>
    <row r="35" spans="2:13" ht="15" customHeight="1" x14ac:dyDescent="0.4">
      <c r="B35" s="12" t="str">
        <f>'1_Themen_Team'!B5</f>
        <v>Angebote</v>
      </c>
      <c r="C35" s="17">
        <f>COUNTIF(Tabelle1[Thema],B35)</f>
        <v>1</v>
      </c>
      <c r="K35" s="68" t="s">
        <v>82</v>
      </c>
      <c r="L35" s="68"/>
      <c r="M35" s="68"/>
    </row>
    <row r="36" spans="2:13" x14ac:dyDescent="0.4">
      <c r="B36" s="12" t="str">
        <f>'1_Themen_Team'!B6</f>
        <v>Über uns</v>
      </c>
      <c r="C36" s="17">
        <f>COUNTIF(Tabelle1[Thema],B36)</f>
        <v>1</v>
      </c>
      <c r="K36" s="68"/>
      <c r="L36" s="68"/>
      <c r="M36" s="68"/>
    </row>
    <row r="37" spans="2:13" x14ac:dyDescent="0.4">
      <c r="B37" s="12" t="str">
        <f>'1_Themen_Team'!B7</f>
        <v>Support</v>
      </c>
      <c r="C37" s="17">
        <f>COUNTIF(Tabelle1[Thema],B37)</f>
        <v>1</v>
      </c>
      <c r="K37" s="68"/>
      <c r="L37" s="68"/>
      <c r="M37" s="68"/>
    </row>
    <row r="38" spans="2:13" x14ac:dyDescent="0.4">
      <c r="B38" s="12" t="str">
        <f>'1_Themen_Team'!B8</f>
        <v>Know-how</v>
      </c>
      <c r="C38" s="17">
        <f>COUNTIF(Tabelle1[Thema],B38)</f>
        <v>2</v>
      </c>
      <c r="K38" s="68"/>
      <c r="L38" s="68"/>
      <c r="M38" s="68"/>
    </row>
    <row r="39" spans="2:13" x14ac:dyDescent="0.4">
      <c r="B39" s="12" t="str">
        <f>'1_Themen_Team'!B9</f>
        <v>Freizeithinweise</v>
      </c>
      <c r="C39" s="17">
        <f>COUNTIF(Tabelle1[Thema],B39)</f>
        <v>1</v>
      </c>
      <c r="K39" s="68"/>
      <c r="L39" s="68"/>
      <c r="M39" s="68"/>
    </row>
    <row r="40" spans="2:13" x14ac:dyDescent="0.4">
      <c r="B40" s="12" t="str">
        <f>'1_Themen_Team'!B10</f>
        <v>Thema 6</v>
      </c>
      <c r="C40" s="17">
        <f>COUNTIF(Tabelle1[Thema],B40)</f>
        <v>0</v>
      </c>
      <c r="K40" s="68"/>
      <c r="L40" s="68"/>
      <c r="M40" s="68"/>
    </row>
    <row r="41" spans="2:13" x14ac:dyDescent="0.4">
      <c r="B41" s="12" t="str">
        <f>'1_Themen_Team'!B11</f>
        <v>Thema 7</v>
      </c>
      <c r="C41" s="17">
        <f>COUNTIF(Tabelle1[Thema],B41)</f>
        <v>0</v>
      </c>
      <c r="K41" s="68"/>
      <c r="L41" s="68"/>
      <c r="M41" s="68"/>
    </row>
    <row r="42" spans="2:13" x14ac:dyDescent="0.4">
      <c r="B42" s="12" t="str">
        <f>'1_Themen_Team'!B12</f>
        <v>Thema 8</v>
      </c>
      <c r="C42" s="17">
        <f>COUNTIF(Tabelle1[Thema],B42)</f>
        <v>0</v>
      </c>
      <c r="K42" s="68"/>
      <c r="L42" s="68"/>
      <c r="M42" s="68"/>
    </row>
    <row r="43" spans="2:13" x14ac:dyDescent="0.4">
      <c r="B43" s="12" t="str">
        <f>'1_Themen_Team'!B13</f>
        <v>Thema 9</v>
      </c>
      <c r="C43" s="17">
        <f>COUNTIF(Tabelle1[Thema],B43)</f>
        <v>0</v>
      </c>
    </row>
    <row r="44" spans="2:13" x14ac:dyDescent="0.4">
      <c r="B44" s="12" t="str">
        <f>'1_Themen_Team'!B14</f>
        <v>Thema 10</v>
      </c>
      <c r="C44" s="17">
        <f>COUNTIF(Tabelle1[Thema],B44)</f>
        <v>0</v>
      </c>
    </row>
    <row r="45" spans="2:13" x14ac:dyDescent="0.4">
      <c r="B45" s="12" t="str">
        <f>'1_Themen_Team'!B15</f>
        <v>Thema 11</v>
      </c>
      <c r="C45" s="17">
        <f>COUNTIF(Tabelle1[Thema],B45)</f>
        <v>0</v>
      </c>
    </row>
    <row r="46" spans="2:13" x14ac:dyDescent="0.4">
      <c r="B46" s="12" t="str">
        <f>'1_Themen_Team'!B16</f>
        <v>Thema 12</v>
      </c>
      <c r="C46" s="17">
        <f>COUNTIF(Tabelle1[Thema],B46)</f>
        <v>0</v>
      </c>
    </row>
  </sheetData>
  <sheetProtection password="8CD0" sheet="1" objects="1" scenarios="1"/>
  <mergeCells count="4">
    <mergeCell ref="K3:M3"/>
    <mergeCell ref="K4:M11"/>
    <mergeCell ref="K19:M26"/>
    <mergeCell ref="K35:M42"/>
  </mergeCells>
  <pageMargins left="0.7" right="0.7" top="0.75" bottom="0.75" header="0.3" footer="0.3"/>
  <pageSetup paperSize="9" scale="88" orientation="portrait" verticalDpi="0" r:id="rId1"/>
  <headerFooter>
    <oddHeader>&amp;C&amp;"-,Fett"&amp;18&amp;K03+000Übersicht der Social-Media-Aktivitäten</oddHeader>
    <oddFooter>&amp;L&amp;8&amp;K01+034Stand &amp;D&amp;R&amp;8&amp;K01+032Eine Vorlage von Onlinemarketing-Praxis
www.onlinemarketing-praxis.de</odd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0"/>
  <sheetViews>
    <sheetView showGridLines="0" showRowColHeaders="0" workbookViewId="0">
      <selection activeCell="C34" sqref="C34"/>
    </sheetView>
  </sheetViews>
  <sheetFormatPr baseColWidth="10" defaultRowHeight="14.6" x14ac:dyDescent="0.4"/>
  <cols>
    <col min="1" max="1" width="1" customWidth="1"/>
    <col min="2" max="2" width="13.69140625" bestFit="1" customWidth="1"/>
    <col min="3" max="4" width="29" customWidth="1"/>
    <col min="5" max="5" width="28.3828125" bestFit="1" customWidth="1"/>
    <col min="6" max="6" width="20.3828125" customWidth="1"/>
    <col min="7" max="7" width="16.3828125" customWidth="1"/>
    <col min="8" max="8" width="14.69140625" bestFit="1" customWidth="1"/>
  </cols>
  <sheetData>
    <row r="1" spans="2:8" ht="4.5" customHeight="1" x14ac:dyDescent="0.4"/>
    <row r="2" spans="2:8" ht="18.45" x14ac:dyDescent="0.5">
      <c r="B2" s="69" t="s">
        <v>87</v>
      </c>
      <c r="C2" s="69"/>
      <c r="D2" s="69"/>
      <c r="E2" s="69"/>
      <c r="F2" s="69"/>
      <c r="G2" s="69"/>
      <c r="H2" s="69"/>
    </row>
    <row r="3" spans="2:8" x14ac:dyDescent="0.4">
      <c r="B3" s="24" t="s">
        <v>2</v>
      </c>
      <c r="C3" s="24" t="s">
        <v>3</v>
      </c>
      <c r="D3" s="24" t="s">
        <v>61</v>
      </c>
      <c r="E3" s="24" t="s">
        <v>35</v>
      </c>
      <c r="F3" s="24" t="s">
        <v>36</v>
      </c>
      <c r="G3" s="24" t="s">
        <v>4</v>
      </c>
      <c r="H3" s="24" t="s">
        <v>5</v>
      </c>
    </row>
    <row r="4" spans="2:8" x14ac:dyDescent="0.4">
      <c r="B4" s="36" t="s">
        <v>23</v>
      </c>
      <c r="C4" s="37" t="s">
        <v>85</v>
      </c>
      <c r="D4" s="35" t="s">
        <v>60</v>
      </c>
      <c r="E4" s="35" t="s">
        <v>60</v>
      </c>
      <c r="F4" s="35" t="s">
        <v>60</v>
      </c>
      <c r="G4" s="35" t="s">
        <v>18</v>
      </c>
      <c r="H4" s="25" t="s">
        <v>29</v>
      </c>
    </row>
    <row r="5" spans="2:8" x14ac:dyDescent="0.4">
      <c r="B5" s="36" t="s">
        <v>25</v>
      </c>
      <c r="C5" s="35" t="s">
        <v>86</v>
      </c>
      <c r="D5" s="35" t="s">
        <v>60</v>
      </c>
      <c r="E5" s="35" t="s">
        <v>60</v>
      </c>
      <c r="F5" s="35" t="s">
        <v>60</v>
      </c>
      <c r="G5" s="35" t="s">
        <v>19</v>
      </c>
      <c r="H5" s="25" t="s">
        <v>32</v>
      </c>
    </row>
    <row r="6" spans="2:8" x14ac:dyDescent="0.4">
      <c r="B6" s="36" t="s">
        <v>40</v>
      </c>
      <c r="C6" s="35" t="s">
        <v>86</v>
      </c>
      <c r="D6" s="35" t="s">
        <v>60</v>
      </c>
      <c r="E6" s="35" t="s">
        <v>60</v>
      </c>
      <c r="F6" s="35" t="s">
        <v>60</v>
      </c>
      <c r="G6" s="35" t="s">
        <v>20</v>
      </c>
      <c r="H6" s="25" t="s">
        <v>32</v>
      </c>
    </row>
    <row r="7" spans="2:8" x14ac:dyDescent="0.4">
      <c r="B7" s="36" t="s">
        <v>26</v>
      </c>
      <c r="C7" s="35" t="s">
        <v>86</v>
      </c>
      <c r="D7" s="35" t="s">
        <v>60</v>
      </c>
      <c r="E7" s="35" t="s">
        <v>60</v>
      </c>
      <c r="F7" s="35" t="s">
        <v>60</v>
      </c>
      <c r="G7" s="35" t="s">
        <v>21</v>
      </c>
      <c r="H7" s="25" t="s">
        <v>39</v>
      </c>
    </row>
    <row r="8" spans="2:8" x14ac:dyDescent="0.4">
      <c r="B8" s="36" t="s">
        <v>26</v>
      </c>
      <c r="C8" s="37" t="s">
        <v>85</v>
      </c>
      <c r="D8" s="35" t="s">
        <v>60</v>
      </c>
      <c r="E8" s="35" t="s">
        <v>60</v>
      </c>
      <c r="F8" s="35" t="s">
        <v>60</v>
      </c>
      <c r="G8" s="35" t="s">
        <v>21</v>
      </c>
      <c r="H8" s="25" t="s">
        <v>29</v>
      </c>
    </row>
    <row r="9" spans="2:8" x14ac:dyDescent="0.4">
      <c r="B9" s="36" t="s">
        <v>24</v>
      </c>
      <c r="C9" s="37" t="s">
        <v>85</v>
      </c>
      <c r="D9" s="35" t="s">
        <v>60</v>
      </c>
      <c r="E9" s="35" t="s">
        <v>60</v>
      </c>
      <c r="F9" s="35" t="s">
        <v>60</v>
      </c>
      <c r="G9" s="35" t="s">
        <v>27</v>
      </c>
      <c r="H9" s="25" t="s">
        <v>29</v>
      </c>
    </row>
    <row r="10" spans="2:8" x14ac:dyDescent="0.4">
      <c r="B10" s="36"/>
      <c r="C10" s="35"/>
      <c r="D10" s="35"/>
      <c r="E10" s="35"/>
      <c r="F10" s="35"/>
      <c r="G10" s="35"/>
      <c r="H10" s="25"/>
    </row>
    <row r="11" spans="2:8" x14ac:dyDescent="0.4">
      <c r="B11" s="36"/>
      <c r="C11" s="35"/>
      <c r="D11" s="35"/>
      <c r="E11" s="35"/>
      <c r="F11" s="35"/>
      <c r="G11" s="35"/>
      <c r="H11" s="25"/>
    </row>
    <row r="12" spans="2:8" x14ac:dyDescent="0.4">
      <c r="B12" s="36"/>
      <c r="C12" s="35"/>
      <c r="D12" s="35"/>
      <c r="E12" s="35"/>
      <c r="F12" s="35"/>
      <c r="G12" s="35"/>
      <c r="H12" s="25"/>
    </row>
    <row r="13" spans="2:8" x14ac:dyDescent="0.4">
      <c r="B13" s="36"/>
      <c r="C13" s="35"/>
      <c r="D13" s="35"/>
      <c r="E13" s="35"/>
      <c r="F13" s="35"/>
      <c r="G13" s="35"/>
      <c r="H13" s="25"/>
    </row>
    <row r="14" spans="2:8" x14ac:dyDescent="0.4">
      <c r="B14" s="36"/>
      <c r="C14" s="35"/>
      <c r="D14" s="35"/>
      <c r="E14" s="35"/>
      <c r="F14" s="35"/>
      <c r="G14" s="35"/>
      <c r="H14" s="25"/>
    </row>
    <row r="15" spans="2:8" x14ac:dyDescent="0.4">
      <c r="B15" s="36"/>
      <c r="C15" s="35"/>
      <c r="D15" s="35"/>
      <c r="E15" s="35"/>
      <c r="F15" s="35"/>
      <c r="G15" s="35"/>
      <c r="H15" s="25"/>
    </row>
    <row r="16" spans="2:8" x14ac:dyDescent="0.4">
      <c r="B16" s="36"/>
      <c r="C16" s="35"/>
      <c r="D16" s="35"/>
      <c r="E16" s="35"/>
      <c r="F16" s="35"/>
      <c r="G16" s="35"/>
      <c r="H16" s="25"/>
    </row>
    <row r="17" spans="2:8" x14ac:dyDescent="0.4">
      <c r="B17" s="36"/>
      <c r="C17" s="35"/>
      <c r="D17" s="35"/>
      <c r="E17" s="35"/>
      <c r="F17" s="35"/>
      <c r="G17" s="35"/>
      <c r="H17" s="25"/>
    </row>
    <row r="18" spans="2:8" x14ac:dyDescent="0.4">
      <c r="B18" s="36"/>
      <c r="C18" s="35"/>
      <c r="D18" s="35"/>
      <c r="E18" s="35"/>
      <c r="F18" s="35"/>
      <c r="G18" s="35"/>
      <c r="H18" s="25"/>
    </row>
    <row r="19" spans="2:8" x14ac:dyDescent="0.4">
      <c r="B19" s="36"/>
      <c r="C19" s="35"/>
      <c r="D19" s="35"/>
      <c r="E19" s="35"/>
      <c r="F19" s="35"/>
      <c r="G19" s="35"/>
      <c r="H19" s="25"/>
    </row>
    <row r="20" spans="2:8" x14ac:dyDescent="0.4">
      <c r="B20" s="36"/>
      <c r="C20" s="35"/>
      <c r="D20" s="35"/>
      <c r="E20" s="35"/>
      <c r="F20" s="35"/>
      <c r="G20" s="35"/>
      <c r="H20" s="25"/>
    </row>
    <row r="21" spans="2:8" x14ac:dyDescent="0.4">
      <c r="B21" s="36"/>
      <c r="C21" s="35"/>
      <c r="D21" s="35"/>
      <c r="E21" s="35"/>
      <c r="F21" s="35"/>
      <c r="G21" s="55"/>
      <c r="H21" s="25"/>
    </row>
    <row r="22" spans="2:8" x14ac:dyDescent="0.4">
      <c r="B22" s="36"/>
      <c r="C22" s="35"/>
      <c r="D22" s="35"/>
      <c r="E22" s="35"/>
      <c r="F22" s="35"/>
      <c r="G22" s="35"/>
      <c r="H22" s="25"/>
    </row>
    <row r="23" spans="2:8" x14ac:dyDescent="0.4">
      <c r="B23" s="36"/>
      <c r="C23" s="35"/>
      <c r="D23" s="35"/>
      <c r="E23" s="35"/>
      <c r="F23" s="35"/>
      <c r="G23" s="35"/>
      <c r="H23" s="25"/>
    </row>
    <row r="24" spans="2:8" x14ac:dyDescent="0.4">
      <c r="B24" s="36"/>
      <c r="C24" s="35"/>
      <c r="D24" s="35"/>
      <c r="E24" s="35"/>
      <c r="F24" s="35"/>
      <c r="G24" s="35"/>
      <c r="H24" s="25"/>
    </row>
    <row r="25" spans="2:8" x14ac:dyDescent="0.4">
      <c r="B25" s="36"/>
      <c r="C25" s="35"/>
      <c r="D25" s="35"/>
      <c r="E25" s="35"/>
      <c r="F25" s="35"/>
      <c r="G25" s="35"/>
      <c r="H25" s="25"/>
    </row>
    <row r="26" spans="2:8" x14ac:dyDescent="0.4">
      <c r="B26" s="36"/>
      <c r="C26" s="35"/>
      <c r="D26" s="35"/>
      <c r="E26" s="35"/>
      <c r="F26" s="35"/>
      <c r="G26" s="35"/>
      <c r="H26" s="25"/>
    </row>
    <row r="27" spans="2:8" x14ac:dyDescent="0.4">
      <c r="B27" s="36"/>
      <c r="C27" s="35"/>
      <c r="D27" s="35"/>
      <c r="E27" s="35"/>
      <c r="F27" s="35"/>
      <c r="G27" s="35"/>
      <c r="H27" s="25"/>
    </row>
    <row r="28" spans="2:8" x14ac:dyDescent="0.4">
      <c r="B28" s="36"/>
      <c r="C28" s="35"/>
      <c r="D28" s="35"/>
      <c r="E28" s="35"/>
      <c r="F28" s="35"/>
      <c r="G28" s="35"/>
      <c r="H28" s="25"/>
    </row>
    <row r="29" spans="2:8" x14ac:dyDescent="0.4">
      <c r="B29" s="36"/>
      <c r="C29" s="35"/>
      <c r="D29" s="35"/>
      <c r="E29" s="35"/>
      <c r="F29" s="35"/>
      <c r="G29" s="35"/>
      <c r="H29" s="25"/>
    </row>
    <row r="30" spans="2:8" x14ac:dyDescent="0.4">
      <c r="B30" s="36"/>
      <c r="C30" s="35"/>
      <c r="D30" s="35"/>
      <c r="E30" s="35"/>
      <c r="F30" s="35"/>
      <c r="G30" s="35"/>
      <c r="H30" s="25"/>
    </row>
  </sheetData>
  <mergeCells count="1">
    <mergeCell ref="B2:H2"/>
  </mergeCells>
  <conditionalFormatting sqref="B1:H1048576">
    <cfRule type="containsText" dxfId="14" priority="1" operator="containsText" text="erledigt">
      <formula>NOT(ISERROR(SEARCH("erledigt",B1)))</formula>
    </cfRule>
    <cfRule type="containsText" dxfId="13" priority="2" operator="containsText" text="Freigabe erhalten">
      <formula>NOT(ISERROR(SEARCH("Freigabe erhalten",B1)))</formula>
    </cfRule>
    <cfRule type="containsText" dxfId="12" priority="3" operator="containsText" text="zur Freigabe">
      <formula>NOT(ISERROR(SEARCH("zur Freigabe",B1)))</formula>
    </cfRule>
    <cfRule type="containsText" dxfId="11" priority="4" operator="containsText" text="in Arbeit">
      <formula>NOT(ISERROR(SEARCH("in Arbeit",B1)))</formula>
    </cfRule>
    <cfRule type="containsText" dxfId="10" priority="5" operator="containsText" text="in Planung">
      <formula>NOT(ISERROR(SEARCH("in Planung",B1)))</formula>
    </cfRule>
    <cfRule type="containsText" dxfId="9" priority="6" operator="containsText" text="offen">
      <formula>NOT(ISERROR(SEARCH("offen",B1)))</formula>
    </cfRule>
  </conditionalFormatting>
  <pageMargins left="0.70866141732283472" right="0.70866141732283472" top="0.74803149606299213" bottom="0.74803149606299213" header="0.31496062992125984" footer="0.31496062992125984"/>
  <pageSetup paperSize="9" scale="86" fitToHeight="0" orientation="landscape" verticalDpi="0" r:id="rId1"/>
  <headerFooter>
    <oddFooter>&amp;L&amp;8&amp;K01+034&amp;P von &amp;N&amp;C&amp;8&amp;K01+034Stand &amp;D&amp;R&amp;8&amp;K01+034Eine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'1_Themen_Team'!$D$5:$D$10</xm:f>
          </x14:formula1>
          <xm:sqref>H4:H30</xm:sqref>
        </x14:dataValidation>
        <x14:dataValidation type="list" allowBlank="1" showInputMessage="1" showErrorMessage="1" xr:uid="{00000000-0002-0000-0300-000001000000}">
          <x14:formula1>
            <xm:f>'1_Themen_Team'!$C$5:$C$16</xm:f>
          </x14:formula1>
          <xm:sqref>G4:G30</xm:sqref>
        </x14:dataValidation>
        <x14:dataValidation type="list" allowBlank="1" showInputMessage="1" showErrorMessage="1" xr:uid="{00000000-0002-0000-0300-000002000000}">
          <x14:formula1>
            <xm:f>'1_Themen_Team'!$B$5:$B$16</xm:f>
          </x14:formula1>
          <xm:sqref>B4:B30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1_Themen_Team</vt:lpstr>
      <vt:lpstr>2_Redaktionsplan</vt:lpstr>
      <vt:lpstr>3_Auswertung</vt:lpstr>
      <vt:lpstr>Themenspeicher</vt:lpstr>
      <vt:lpstr>'2_Redaktionsplan'!Druckbereich</vt:lpstr>
      <vt:lpstr>'3_Auswertung'!Druckbereich</vt:lpstr>
      <vt:lpstr>Themenspeicher!Druckbereich</vt:lpstr>
      <vt:lpstr>'2_Redaktionsplan'!Drucktitel</vt:lpstr>
      <vt:lpstr>Themenspeicher!Drucktitel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Mattscheck</dc:creator>
  <cp:lastModifiedBy>Markus Mattscheck</cp:lastModifiedBy>
  <cp:lastPrinted>2013-06-30T13:41:01Z</cp:lastPrinted>
  <dcterms:created xsi:type="dcterms:W3CDTF">2013-06-28T19:50:08Z</dcterms:created>
  <dcterms:modified xsi:type="dcterms:W3CDTF">2019-12-03T14:53:56Z</dcterms:modified>
</cp:coreProperties>
</file>