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mmattscheck\Google Drive\Redaktionspläne\"/>
    </mc:Choice>
  </mc:AlternateContent>
  <xr:revisionPtr revIDLastSave="0" documentId="13_ncr:1_{D164A4F2-D317-44D8-9413-68A6E143AAB0}" xr6:coauthVersionLast="45" xr6:coauthVersionMax="45" xr10:uidLastSave="{00000000-0000-0000-0000-000000000000}"/>
  <bookViews>
    <workbookView xWindow="-103" yWindow="-103" windowWidth="33120" windowHeight="18274" xr2:uid="{00000000-000D-0000-FFFF-FFFF00000000}"/>
  </bookViews>
  <sheets>
    <sheet name="1_Themen_Team" sheetId="3" r:id="rId1"/>
    <sheet name="2_Redaktionsplan" sheetId="1" r:id="rId2"/>
    <sheet name="3_Auswertung" sheetId="5" r:id="rId3"/>
    <sheet name="Themenspeicher" sheetId="6" r:id="rId4"/>
  </sheets>
  <definedNames>
    <definedName name="_xlnm.Print_Area" localSheetId="1">'2_Redaktionsplan'!$B$2:$W$34</definedName>
    <definedName name="_xlnm.Print_Area" localSheetId="2">'3_Auswertung'!$B$2:$J$48</definedName>
    <definedName name="_xlnm.Print_Area" localSheetId="3">Themenspeicher!$B$2:$H$30</definedName>
    <definedName name="_xlnm.Print_Titles" localSheetId="1">'2_Redaktionsplan'!$2:$4</definedName>
    <definedName name="_xlnm.Print_Titles" localSheetId="3">Themenspeicher!$2:$3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5" l="1"/>
  <c r="C11" i="5"/>
  <c r="AA6" i="1"/>
  <c r="AB6" i="1"/>
  <c r="AA7" i="1"/>
  <c r="AB7" i="1"/>
  <c r="AA8" i="1"/>
  <c r="AB8" i="1"/>
  <c r="AA9" i="1"/>
  <c r="AB9" i="1"/>
  <c r="AA10" i="1"/>
  <c r="AB10" i="1"/>
  <c r="AA11" i="1"/>
  <c r="AB11" i="1"/>
  <c r="AA12" i="1"/>
  <c r="AA13" i="1"/>
  <c r="AA14" i="1"/>
  <c r="AA15" i="1"/>
  <c r="AA16" i="1"/>
  <c r="AA17" i="1"/>
  <c r="Z7" i="1"/>
  <c r="Z8" i="1"/>
  <c r="Z9" i="1"/>
  <c r="Z10" i="1"/>
  <c r="Z11" i="1"/>
  <c r="Z12" i="1"/>
  <c r="Z13" i="1"/>
  <c r="Z14" i="1"/>
  <c r="Z15" i="1"/>
  <c r="Z16" i="1"/>
  <c r="Z17" i="1"/>
  <c r="Z6" i="1"/>
  <c r="C7" i="5"/>
  <c r="C9" i="5"/>
  <c r="B35" i="5"/>
  <c r="C35" i="5"/>
  <c r="B36" i="5"/>
  <c r="C36" i="5"/>
  <c r="B37" i="5"/>
  <c r="C37" i="5"/>
  <c r="B38" i="5"/>
  <c r="C38" i="5"/>
  <c r="B39" i="5"/>
  <c r="C39" i="5"/>
  <c r="B40" i="5"/>
  <c r="C40" i="5"/>
  <c r="B41" i="5"/>
  <c r="C41" i="5"/>
  <c r="B42" i="5"/>
  <c r="C42" i="5"/>
  <c r="B43" i="5"/>
  <c r="C43" i="5"/>
  <c r="B44" i="5"/>
  <c r="C44" i="5"/>
  <c r="B45" i="5"/>
  <c r="C45" i="5"/>
  <c r="B46" i="5"/>
  <c r="C46" i="5"/>
  <c r="C20" i="5"/>
  <c r="C21" i="5"/>
  <c r="C22" i="5"/>
  <c r="C23" i="5"/>
  <c r="C24" i="5"/>
  <c r="C25" i="5"/>
  <c r="C26" i="5"/>
  <c r="C27" i="5"/>
  <c r="C28" i="5"/>
  <c r="C29" i="5"/>
  <c r="C30" i="5"/>
  <c r="C19" i="5"/>
  <c r="C10" i="5"/>
  <c r="C8" i="5"/>
  <c r="C6" i="5"/>
  <c r="C5" i="5"/>
  <c r="C4" i="5"/>
  <c r="C3" i="5"/>
</calcChain>
</file>

<file path=xl/sharedStrings.xml><?xml version="1.0" encoding="utf-8"?>
<sst xmlns="http://schemas.openxmlformats.org/spreadsheetml/2006/main" count="213" uniqueCount="93">
  <si>
    <t>Veröffentlichung</t>
  </si>
  <si>
    <t>Liefertermin</t>
  </si>
  <si>
    <t>Thema</t>
  </si>
  <si>
    <t>Kurzbeschreibung</t>
  </si>
  <si>
    <t>Verantwortlich</t>
  </si>
  <si>
    <t>Status</t>
  </si>
  <si>
    <t>Blog</t>
  </si>
  <si>
    <t>Facebook</t>
  </si>
  <si>
    <t>Twitter</t>
  </si>
  <si>
    <t>Google+</t>
  </si>
  <si>
    <t>XING</t>
  </si>
  <si>
    <t>LinkedIn</t>
  </si>
  <si>
    <t>Pinterest</t>
  </si>
  <si>
    <t>Seeding</t>
  </si>
  <si>
    <t>Social-Media-Kanal</t>
  </si>
  <si>
    <t>Termine</t>
  </si>
  <si>
    <t>Inhalt</t>
  </si>
  <si>
    <t>Tragen Sie hier Ihr die Personen Ihres Social-Media-Teams ein</t>
  </si>
  <si>
    <t>Max</t>
  </si>
  <si>
    <t>Susanne</t>
  </si>
  <si>
    <t>Clemens</t>
  </si>
  <si>
    <t>Heiko</t>
  </si>
  <si>
    <t>Tragen Sie hier Ihre Themen ein</t>
  </si>
  <si>
    <t>Angebote</t>
  </si>
  <si>
    <t>Über uns</t>
  </si>
  <si>
    <t>Support</t>
  </si>
  <si>
    <t>Know-how</t>
  </si>
  <si>
    <t>Julian</t>
  </si>
  <si>
    <t>Sie können hier den Status anpassen</t>
  </si>
  <si>
    <t>offen</t>
  </si>
  <si>
    <t>in Planung</t>
  </si>
  <si>
    <t>in Arbeit</t>
  </si>
  <si>
    <t>Freigabe erhalten</t>
  </si>
  <si>
    <t>erledigt</t>
  </si>
  <si>
    <t>Wolfgang Müller bitten, ob er einen Hinweis in seinem Newsletter bringt. Und dann noch ein paar aus dem Netzwerk zum Seeding auffordern.</t>
  </si>
  <si>
    <t>Link</t>
  </si>
  <si>
    <t>Bild / Video</t>
  </si>
  <si>
    <t>http://www.hugos-freiszeitshop.de</t>
  </si>
  <si>
    <t>Bild vom Badeball liegt im Ordner unter riesenbadeball-2013.jpg</t>
  </si>
  <si>
    <t>zur Freigabe</t>
  </si>
  <si>
    <t>Freizeithinweise</t>
  </si>
  <si>
    <t>Juni</t>
  </si>
  <si>
    <t>Monat</t>
  </si>
  <si>
    <t>Januar</t>
  </si>
  <si>
    <t>Februar</t>
  </si>
  <si>
    <t>März</t>
  </si>
  <si>
    <t>April</t>
  </si>
  <si>
    <t>Mai</t>
  </si>
  <si>
    <t>Juli</t>
  </si>
  <si>
    <t>August</t>
  </si>
  <si>
    <t>September</t>
  </si>
  <si>
    <t>Oktober</t>
  </si>
  <si>
    <t>November</t>
  </si>
  <si>
    <t>Dezember</t>
  </si>
  <si>
    <t>Beiträge</t>
  </si>
  <si>
    <t>Kanal</t>
  </si>
  <si>
    <t>Social-Media-Redaktionsplan</t>
  </si>
  <si>
    <t>andere</t>
  </si>
  <si>
    <t>Riesenbadeball für alle Bestellungen ab 50 Euro vom 01. - 03.01.2013</t>
  </si>
  <si>
    <t>Youtube</t>
  </si>
  <si>
    <t>lorem ipsum</t>
  </si>
  <si>
    <t>Hinweise</t>
  </si>
  <si>
    <t xml:space="preserve">Hier können Sie Hinweise wie zum Beispiel SEO relevante Informationen vermerken. </t>
  </si>
  <si>
    <t>Schritt 1: Themen und Team einpflegen</t>
  </si>
  <si>
    <t>Hier pflegen Sie Ihre Themen und Ihr Social-Media-Team ein, damit 
die Drop-Down-Listen im Redaktionsplan mit Ihren Angaben gefüllt ist.</t>
  </si>
  <si>
    <t>Automatische Auswertungen</t>
  </si>
  <si>
    <t>Die Tabellen und Charts werden automatisch aktualisiert, sobald Sie Ihren Redaktionsplan pflegen. Wir haben in den Redaktionsplan bereits einige Einträge vorgenommen, damit Sie sehen, wie die Auswertung dann aussehen kann. Die Einträge im Redaktionsplan können Sie einfach entfernen.</t>
  </si>
  <si>
    <t>Thema 6</t>
  </si>
  <si>
    <t>Name 6</t>
  </si>
  <si>
    <t>Thema 7</t>
  </si>
  <si>
    <t>Name 7</t>
  </si>
  <si>
    <t>Thema 8</t>
  </si>
  <si>
    <t>Name 8</t>
  </si>
  <si>
    <t>Thema 9</t>
  </si>
  <si>
    <t>Name 9</t>
  </si>
  <si>
    <t>Thema 10</t>
  </si>
  <si>
    <t>Name 10</t>
  </si>
  <si>
    <t>Thema 11</t>
  </si>
  <si>
    <t>Name 11</t>
  </si>
  <si>
    <t>Thema 12</t>
  </si>
  <si>
    <t>Name 12</t>
  </si>
  <si>
    <t>Woche (KW)</t>
  </si>
  <si>
    <t>Hier zählt eine Aktion als ein Beitrag, egal ob er auf einem Kanal, oder auf mehreren Kanälen veröffentlicht wurde.</t>
  </si>
  <si>
    <t>Kollegen zum Seeding auffordern.</t>
  </si>
  <si>
    <t>Fabian vom Bade-Blog ansprechen, Post auf der Fanpage von Grenzwert, Luisensonne und Rheinbaden mit Hinweis auf den Tipp.</t>
  </si>
  <si>
    <t>Idee</t>
  </si>
  <si>
    <t>Pufferartikel</t>
  </si>
  <si>
    <t>Themenspeicher mit Ideen und Pufferartikel</t>
  </si>
  <si>
    <t xml:space="preserve"> </t>
  </si>
  <si>
    <t>SlideShare</t>
  </si>
  <si>
    <t>Der Text für das XING-Update liegt im Ordner unter riesenbadeball-2016.docx</t>
  </si>
  <si>
    <t xml:space="preserve">Zum Beginn des Jahres haben wir für eine Überaschung für Euch. Drei Tage lang erhaltet Ihr unter der Angabe des Codes FB0616 in unserem Shop bei allen Bestellungen über 50 Euro einen Riesenbadeball für Eure Ausflüge zum Meer. </t>
  </si>
  <si>
    <t>Jetzt gibt’s den Riesenbadeball gratis. Gebt den Code TW0616 bei Eurer Bestellung über 50 Euro an. http://www.hugos-freiszeitshop.de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</si>
</sst>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u/>
      <sz val="11"/>
      <color theme="10"/>
      <name val="Calibri"/>
      <family val="2"/>
      <scheme val="minor"/>
    </font>
    <font>
      <sz val="11"/>
      <color theme="6" tint="-0.499984740745262"/>
      <name val="Calibri"/>
      <family val="2"/>
      <scheme val="minor"/>
    </font>
    <font>
      <b/>
      <sz val="11"/>
      <color theme="0"/>
      <name val="Calibri"/>
      <family val="2"/>
      <scheme val="minor"/>
    </font>
    <font>
      <sz val="11"/>
      <color theme="3"/>
      <name val="Calibri"/>
      <family val="2"/>
      <scheme val="minor"/>
    </font>
    <font>
      <sz val="10"/>
      <color theme="3"/>
      <name val="Calibri"/>
      <family val="2"/>
      <scheme val="minor"/>
    </font>
    <font>
      <b/>
      <sz val="14"/>
      <color theme="0"/>
      <name val="Calibri"/>
      <family val="2"/>
      <scheme val="minor"/>
    </font>
    <font>
      <sz val="11"/>
      <color theme="2" tint="-0.749992370372631"/>
      <name val="Calibri"/>
      <family val="2"/>
      <scheme val="minor"/>
    </font>
    <font>
      <b/>
      <sz val="24"/>
      <color theme="3"/>
      <name val="Calibri"/>
      <family val="2"/>
      <scheme val="minor"/>
    </font>
    <font>
      <b/>
      <sz val="12"/>
      <color theme="3"/>
      <name val="Calibri"/>
      <family val="2"/>
      <scheme val="minor"/>
    </font>
    <font>
      <sz val="8"/>
      <color theme="1"/>
      <name val="Calibri"/>
      <family val="2"/>
      <scheme val="minor"/>
    </font>
    <font>
      <sz val="8"/>
      <color theme="6" tint="-0.499984740745262"/>
      <name val="Calibri"/>
      <family val="2"/>
      <scheme val="minor"/>
    </font>
    <font>
      <sz val="8"/>
      <color theme="3"/>
      <name val="Calibri"/>
      <family val="2"/>
      <scheme val="minor"/>
    </font>
    <font>
      <sz val="8"/>
      <color theme="2" tint="-0.749992370372631"/>
      <name val="Calibri"/>
      <family val="2"/>
      <scheme val="minor"/>
    </font>
    <font>
      <u/>
      <sz val="8"/>
      <color theme="6" tint="-0.499984740745262"/>
      <name val="Calibri"/>
      <family val="2"/>
      <scheme val="minor"/>
    </font>
    <font>
      <sz val="11"/>
      <color theme="2" tint="-0.749992370372631"/>
      <name val="Calibri"/>
      <scheme val="minor"/>
    </font>
  </fonts>
  <fills count="1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2" tint="-0.749992370372631"/>
        <bgColor theme="4"/>
      </patternFill>
    </fill>
    <fill>
      <patternFill patternType="solid">
        <fgColor theme="2" tint="-0.499984740745262"/>
        <bgColor indexed="64"/>
      </patternFill>
    </fill>
    <fill>
      <patternFill patternType="solid">
        <fgColor theme="3"/>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right style="thin">
        <color theme="2" tint="-9.9978637043366805E-2"/>
      </right>
      <top/>
      <bottom/>
      <diagonal/>
    </border>
  </borders>
  <cellStyleXfs count="5">
    <xf numFmtId="0" fontId="0" fillId="0" borderId="0"/>
    <xf numFmtId="0" fontId="1" fillId="3" borderId="0" applyNumberFormat="0" applyBorder="0" applyAlignment="0" applyProtection="0"/>
    <xf numFmtId="0" fontId="2" fillId="4" borderId="0" applyNumberFormat="0" applyBorder="0" applyAlignment="0" applyProtection="0"/>
    <xf numFmtId="0" fontId="3" fillId="5" borderId="0" applyNumberFormat="0" applyBorder="0" applyAlignment="0" applyProtection="0"/>
    <xf numFmtId="0" fontId="5" fillId="0" borderId="0" applyNumberFormat="0" applyFill="0" applyBorder="0" applyAlignment="0" applyProtection="0"/>
  </cellStyleXfs>
  <cellXfs count="70">
    <xf numFmtId="0" fontId="0" fillId="0" borderId="0" xfId="0"/>
    <xf numFmtId="0" fontId="0" fillId="2" borderId="0" xfId="0" applyFill="1"/>
    <xf numFmtId="0" fontId="2" fillId="4" borderId="0" xfId="2"/>
    <xf numFmtId="0" fontId="3" fillId="6" borderId="0" xfId="3" applyFill="1"/>
    <xf numFmtId="0" fontId="4" fillId="9" borderId="0" xfId="1" applyFont="1" applyFill="1"/>
    <xf numFmtId="0" fontId="6" fillId="7" borderId="0" xfId="3" applyFont="1" applyFill="1"/>
    <xf numFmtId="0" fontId="6" fillId="8" borderId="0" xfId="3" applyFont="1" applyFill="1"/>
    <xf numFmtId="0" fontId="2" fillId="2" borderId="0" xfId="2" applyFill="1"/>
    <xf numFmtId="0" fontId="0" fillId="2" borderId="0" xfId="0" applyFill="1" applyBorder="1"/>
    <xf numFmtId="0" fontId="11" fillId="2" borderId="9" xfId="0" applyFont="1" applyFill="1" applyBorder="1"/>
    <xf numFmtId="0" fontId="0" fillId="9" borderId="0" xfId="0" applyFill="1"/>
    <xf numFmtId="0" fontId="11" fillId="2" borderId="9" xfId="0" applyFont="1" applyFill="1" applyBorder="1" applyAlignment="1">
      <alignment horizontal="center"/>
    </xf>
    <xf numFmtId="0" fontId="6" fillId="2" borderId="0" xfId="0" applyFont="1" applyFill="1"/>
    <xf numFmtId="0" fontId="8" fillId="2" borderId="0" xfId="0" applyFont="1" applyFill="1"/>
    <xf numFmtId="0" fontId="0" fillId="0" borderId="0" xfId="0" applyAlignment="1">
      <alignment horizontal="center"/>
    </xf>
    <xf numFmtId="0" fontId="8" fillId="2" borderId="0" xfId="0" applyFont="1" applyFill="1" applyAlignment="1">
      <alignment horizontal="center"/>
    </xf>
    <xf numFmtId="0" fontId="0" fillId="9" borderId="0" xfId="0" applyFill="1" applyAlignment="1">
      <alignment horizontal="center"/>
    </xf>
    <xf numFmtId="0" fontId="6" fillId="2" borderId="0" xfId="0" applyFont="1" applyFill="1" applyAlignment="1">
      <alignment horizontal="center"/>
    </xf>
    <xf numFmtId="0" fontId="12" fillId="2" borderId="0" xfId="0" applyFont="1" applyFill="1" applyBorder="1" applyAlignment="1">
      <alignment horizontal="left" vertical="center"/>
    </xf>
    <xf numFmtId="0" fontId="13" fillId="0" borderId="0" xfId="0" applyFont="1"/>
    <xf numFmtId="0" fontId="9" fillId="2" borderId="0" xfId="0" applyFont="1" applyFill="1" applyAlignment="1">
      <alignment horizontal="center" vertical="center" wrapText="1"/>
    </xf>
    <xf numFmtId="0" fontId="7" fillId="10" borderId="11" xfId="0" applyFont="1" applyFill="1" applyBorder="1" applyAlignment="1">
      <alignment wrapText="1" shrinkToFit="1"/>
    </xf>
    <xf numFmtId="0" fontId="7" fillId="10" borderId="11" xfId="0" applyFont="1" applyFill="1" applyBorder="1" applyAlignment="1">
      <alignment horizontal="center" wrapText="1" shrinkToFit="1"/>
    </xf>
    <xf numFmtId="0" fontId="4" fillId="9" borderId="4" xfId="0" applyFont="1" applyFill="1" applyBorder="1"/>
    <xf numFmtId="0" fontId="4" fillId="9" borderId="0" xfId="0" applyFont="1" applyFill="1" applyBorder="1"/>
    <xf numFmtId="0" fontId="14" fillId="0" borderId="0" xfId="0" applyFont="1" applyBorder="1"/>
    <xf numFmtId="0" fontId="16" fillId="0" borderId="4" xfId="0" applyFont="1" applyBorder="1"/>
    <xf numFmtId="0" fontId="16" fillId="0" borderId="0" xfId="0" applyFont="1" applyBorder="1"/>
    <xf numFmtId="14" fontId="16" fillId="0" borderId="0" xfId="0" applyNumberFormat="1" applyFont="1" applyBorder="1"/>
    <xf numFmtId="14" fontId="16" fillId="0" borderId="5" xfId="0" applyNumberFormat="1" applyFont="1" applyBorder="1"/>
    <xf numFmtId="0" fontId="16" fillId="0" borderId="6" xfId="0" applyFont="1" applyBorder="1"/>
    <xf numFmtId="0" fontId="16" fillId="0" borderId="7" xfId="0" applyFont="1" applyBorder="1"/>
    <xf numFmtId="14" fontId="16" fillId="0" borderId="7" xfId="0" applyNumberFormat="1" applyFont="1" applyBorder="1"/>
    <xf numFmtId="14" fontId="16" fillId="0" borderId="8" xfId="0" applyNumberFormat="1" applyFont="1" applyBorder="1"/>
    <xf numFmtId="0" fontId="15" fillId="0" borderId="4" xfId="0" applyFont="1" applyBorder="1"/>
    <xf numFmtId="0" fontId="15" fillId="0" borderId="0" xfId="0" applyFont="1" applyBorder="1" applyAlignment="1">
      <alignment horizontal="left" wrapText="1"/>
    </xf>
    <xf numFmtId="0" fontId="15" fillId="0" borderId="0" xfId="0" applyFont="1" applyBorder="1"/>
    <xf numFmtId="0" fontId="15" fillId="0" borderId="0" xfId="0" applyFont="1" applyBorder="1" applyAlignment="1">
      <alignment wrapText="1"/>
    </xf>
    <xf numFmtId="0" fontId="15" fillId="0" borderId="6" xfId="0" applyFont="1" applyBorder="1"/>
    <xf numFmtId="0" fontId="15" fillId="0" borderId="7" xfId="0" applyFont="1" applyBorder="1" applyAlignment="1">
      <alignment wrapText="1"/>
    </xf>
    <xf numFmtId="0" fontId="15" fillId="0" borderId="7" xfId="0" applyFont="1" applyBorder="1"/>
    <xf numFmtId="0" fontId="15" fillId="0" borderId="7" xfId="0" applyFont="1" applyBorder="1" applyAlignment="1">
      <alignment horizontal="left" wrapText="1"/>
    </xf>
    <xf numFmtId="0" fontId="17" fillId="0" borderId="4" xfId="0" applyFont="1" applyBorder="1" applyAlignment="1">
      <alignment horizontal="left" wrapText="1"/>
    </xf>
    <xf numFmtId="0" fontId="17" fillId="0" borderId="0" xfId="0" applyFont="1" applyBorder="1" applyAlignment="1">
      <alignment horizontal="left" wrapText="1"/>
    </xf>
    <xf numFmtId="0" fontId="17" fillId="0" borderId="5"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7" fillId="0" borderId="8" xfId="0" applyFont="1" applyBorder="1" applyAlignment="1">
      <alignment horizontal="left" wrapText="1"/>
    </xf>
    <xf numFmtId="0" fontId="4" fillId="11" borderId="4" xfId="0" applyFont="1" applyFill="1" applyBorder="1"/>
    <xf numFmtId="0" fontId="4" fillId="11" borderId="0" xfId="0" applyFont="1" applyFill="1" applyBorder="1"/>
    <xf numFmtId="0" fontId="4" fillId="11" borderId="5" xfId="0" applyFont="1" applyFill="1" applyBorder="1"/>
    <xf numFmtId="0" fontId="4" fillId="12" borderId="4" xfId="0" applyFont="1" applyFill="1" applyBorder="1"/>
    <xf numFmtId="0" fontId="4" fillId="12" borderId="0" xfId="0" applyFont="1" applyFill="1" applyBorder="1"/>
    <xf numFmtId="0" fontId="4" fillId="12" borderId="5" xfId="0" applyFont="1" applyFill="1" applyBorder="1"/>
    <xf numFmtId="0" fontId="18" fillId="0" borderId="0" xfId="4" applyFont="1" applyBorder="1"/>
    <xf numFmtId="0" fontId="15" fillId="0" borderId="0" xfId="0" applyFont="1" applyBorder="1" applyAlignment="1">
      <alignment horizontal="left"/>
    </xf>
    <xf numFmtId="0" fontId="19" fillId="2" borderId="10" xfId="0" applyFont="1" applyFill="1" applyBorder="1"/>
    <xf numFmtId="0" fontId="19" fillId="2" borderId="10" xfId="0" applyFont="1" applyFill="1" applyBorder="1" applyAlignment="1">
      <alignment horizontal="center"/>
    </xf>
    <xf numFmtId="0" fontId="9" fillId="0" borderId="0" xfId="0" applyFont="1" applyAlignment="1">
      <alignment horizontal="center" vertical="center" wrapText="1" shrinkToFit="1"/>
    </xf>
    <xf numFmtId="0" fontId="10" fillId="12" borderId="1" xfId="0" applyFont="1" applyFill="1" applyBorder="1" applyAlignment="1">
      <alignment horizontal="center"/>
    </xf>
    <xf numFmtId="0" fontId="10" fillId="12" borderId="2" xfId="0" applyFont="1" applyFill="1" applyBorder="1" applyAlignment="1">
      <alignment horizontal="center"/>
    </xf>
    <xf numFmtId="0" fontId="10" fillId="12" borderId="3" xfId="0" applyFont="1" applyFill="1" applyBorder="1" applyAlignment="1">
      <alignment horizontal="center"/>
    </xf>
    <xf numFmtId="0" fontId="10" fillId="9" borderId="1" xfId="0" applyFont="1" applyFill="1" applyBorder="1" applyAlignment="1">
      <alignment horizontal="center"/>
    </xf>
    <xf numFmtId="0" fontId="10" fillId="9" borderId="2" xfId="0" applyFont="1" applyFill="1" applyBorder="1" applyAlignment="1">
      <alignment horizontal="center"/>
    </xf>
    <xf numFmtId="0" fontId="10" fillId="11" borderId="1" xfId="0" applyFont="1" applyFill="1" applyBorder="1" applyAlignment="1">
      <alignment horizontal="center"/>
    </xf>
    <xf numFmtId="0" fontId="10" fillId="11" borderId="2" xfId="0" applyFont="1" applyFill="1" applyBorder="1" applyAlignment="1">
      <alignment horizontal="center"/>
    </xf>
    <xf numFmtId="0" fontId="10" fillId="11" borderId="3" xfId="0" applyFont="1" applyFill="1" applyBorder="1" applyAlignment="1">
      <alignment horizontal="center"/>
    </xf>
    <xf numFmtId="0" fontId="13" fillId="2" borderId="0" xfId="0" applyFont="1" applyFill="1" applyAlignment="1">
      <alignment horizontal="center"/>
    </xf>
    <xf numFmtId="0" fontId="9" fillId="2" borderId="0" xfId="0" applyFont="1" applyFill="1" applyAlignment="1">
      <alignment horizontal="center" vertical="center" wrapText="1"/>
    </xf>
    <xf numFmtId="0" fontId="10" fillId="9" borderId="0" xfId="0" applyFont="1" applyFill="1" applyBorder="1" applyAlignment="1">
      <alignment horizontal="center"/>
    </xf>
  </cellXfs>
  <cellStyles count="5">
    <cellStyle name="Gut" xfId="1" builtinId="26"/>
    <cellStyle name="Link" xfId="4" builtinId="8"/>
    <cellStyle name="Neutral" xfId="3" builtinId="28"/>
    <cellStyle name="Schlecht" xfId="2" builtinId="27"/>
    <cellStyle name="Standard" xfId="0" builtinId="0"/>
  </cellStyles>
  <dxfs count="67">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6" tint="-0.499984740745262"/>
        <name val="Calibri"/>
        <scheme val="minor"/>
      </font>
    </dxf>
    <dxf>
      <font>
        <b val="0"/>
        <i val="0"/>
        <strike val="0"/>
        <condense val="0"/>
        <extend val="0"/>
        <outline val="0"/>
        <shadow val="0"/>
        <u val="none"/>
        <vertAlign val="baseline"/>
        <sz val="8"/>
        <color theme="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6" tint="-0.249977111117893"/>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theme="6" tint="-0.499984740745262"/>
      </font>
      <numFmt numFmtId="0" formatCode="General"/>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6" tint="-0.499984740745262"/>
        <name val="Calibri"/>
        <scheme val="minor"/>
      </font>
      <fill>
        <patternFill patternType="solid">
          <fgColor indexed="64"/>
          <bgColor theme="0"/>
        </patternFill>
      </fill>
    </dxf>
    <dxf>
      <font>
        <b val="0"/>
        <i val="0"/>
        <strike val="0"/>
        <condense val="0"/>
        <extend val="0"/>
        <outline val="0"/>
        <shadow val="0"/>
        <u val="none"/>
        <vertAlign val="baseline"/>
        <sz val="11"/>
        <color theme="3"/>
        <name val="Calibri"/>
        <scheme val="minor"/>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name val="Calibri"/>
        <scheme val="minor"/>
      </font>
      <fill>
        <patternFill patternType="solid">
          <fgColor indexed="64"/>
          <bgColor theme="0"/>
        </patternFill>
      </fill>
    </dxf>
    <dxf>
      <font>
        <b val="0"/>
        <i val="0"/>
        <strike val="0"/>
        <condense val="0"/>
        <extend val="0"/>
        <outline val="0"/>
        <shadow val="0"/>
        <u val="none"/>
        <vertAlign val="baseline"/>
        <sz val="11"/>
        <color theme="2" tint="-0.749992370372631"/>
        <name val="Calibri"/>
        <scheme val="minor"/>
      </font>
      <fill>
        <patternFill patternType="solid">
          <fgColor indexed="64"/>
          <bgColor theme="0"/>
        </patternFill>
      </fill>
      <alignment horizontal="center" vertical="bottom" textRotation="0" wrapText="0" indent="0" justifyLastLine="0" shrinkToFit="0" readingOrder="0"/>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font>
        <b val="0"/>
        <i val="0"/>
        <strike val="0"/>
        <condense val="0"/>
        <extend val="0"/>
        <outline val="0"/>
        <shadow val="0"/>
        <u val="none"/>
        <vertAlign val="baseline"/>
        <sz val="11"/>
        <color theme="2" tint="-0.749992370372631"/>
        <name val="Calibri"/>
        <scheme val="minor"/>
      </font>
      <fill>
        <patternFill patternType="solid">
          <fgColor indexed="64"/>
          <bgColor theme="0"/>
        </patternFill>
      </fill>
      <border diagonalUp="0" diagonalDown="0">
        <left style="thin">
          <color theme="2" tint="-0.24994659260841701"/>
        </left>
        <right style="thin">
          <color theme="2" tint="-0.24994659260841701"/>
        </right>
        <top style="thin">
          <color theme="2" tint="-0.24994659260841701"/>
        </top>
        <bottom style="thin">
          <color theme="2" tint="-0.24994659260841701"/>
        </bottom>
        <vertical/>
        <horizontal/>
      </border>
    </dxf>
    <dxf>
      <border outline="0">
        <top style="thin">
          <color theme="2" tint="-9.9978637043366805E-2"/>
        </top>
        <bottom style="thin">
          <color theme="2" tint="-0.24994659260841701"/>
        </bottom>
      </border>
    </dxf>
    <dxf>
      <font>
        <b val="0"/>
        <i val="0"/>
        <strike val="0"/>
        <condense val="0"/>
        <extend val="0"/>
        <outline val="0"/>
        <shadow val="0"/>
        <u val="none"/>
        <vertAlign val="baseline"/>
        <sz val="8"/>
        <color theme="2" tint="-0.749992370372631"/>
        <name val="Calibri"/>
        <scheme val="minor"/>
      </font>
      <alignment horizontal="left" vertical="bottom" textRotation="0" wrapText="1" indent="0" justifyLastLine="0" shrinkToFit="0" readingOrder="0"/>
      <border diagonalUp="0" diagonalDown="0" outline="0">
        <left/>
        <right style="medium">
          <color auto="1"/>
        </right>
        <top/>
        <bottom/>
      </border>
    </dxf>
    <dxf>
      <font>
        <strike val="0"/>
        <outline val="0"/>
        <shadow val="0"/>
        <u val="none"/>
        <vertAlign val="baseline"/>
        <sz val="8"/>
        <color theme="2" tint="-0.74999237037263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2" tint="-0.749992370372631"/>
        <name val="Calibri"/>
        <scheme val="minor"/>
      </font>
      <alignment horizontal="left" vertical="bottom" textRotation="0" wrapText="1" indent="0" justifyLastLine="0" shrinkToFit="0" readingOrder="0"/>
    </dxf>
    <dxf>
      <font>
        <strike val="0"/>
        <outline val="0"/>
        <shadow val="0"/>
        <u val="none"/>
        <vertAlign val="baseline"/>
        <sz val="8"/>
        <color theme="2" tint="-0.74999237037263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2" tint="-0.749992370372631"/>
        <name val="Calibri"/>
        <scheme val="minor"/>
      </font>
      <alignment horizontal="left" vertical="bottom" textRotation="0" wrapText="1" indent="0" justifyLastLine="0" shrinkToFit="0" readingOrder="0"/>
    </dxf>
    <dxf>
      <font>
        <strike val="0"/>
        <outline val="0"/>
        <shadow val="0"/>
        <u val="none"/>
        <vertAlign val="baseline"/>
        <sz val="8"/>
        <color theme="2" tint="-0.74999237037263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8"/>
        <color theme="2" tint="-0.749992370372631"/>
        <name val="Calibri"/>
        <scheme val="minor"/>
      </font>
      <alignment horizontal="left" vertical="bottom" textRotation="0" wrapText="1" indent="0" justifyLastLine="0" shrinkToFit="0" readingOrder="0"/>
    </dxf>
    <dxf>
      <font>
        <strike val="0"/>
        <outline val="0"/>
        <shadow val="0"/>
        <u val="none"/>
        <vertAlign val="baseline"/>
        <sz val="8"/>
        <color theme="2" tint="-0.749992370372631"/>
        <name val="Calibri"/>
        <scheme val="minor"/>
      </font>
      <alignment horizontal="left" vertical="bottom" textRotation="0" wrapText="1" indent="0" justifyLastLine="0" shrinkToFit="0" readingOrder="0"/>
    </dxf>
    <dxf>
      <font>
        <strike val="0"/>
        <outline val="0"/>
        <shadow val="0"/>
        <u val="none"/>
        <vertAlign val="baseline"/>
        <sz val="8"/>
        <color theme="2" tint="-0.749992370372631"/>
        <name val="Calibri"/>
        <scheme val="minor"/>
      </font>
      <alignment horizontal="left" vertical="bottom" textRotation="0" wrapText="1" indent="0" justifyLastLine="0" shrinkToFit="0" readingOrder="0"/>
    </dxf>
    <dxf>
      <font>
        <strike val="0"/>
        <outline val="0"/>
        <shadow val="0"/>
        <u val="none"/>
        <vertAlign val="baseline"/>
        <sz val="8"/>
        <color theme="2" tint="-0.749992370372631"/>
        <name val="Calibri"/>
        <scheme val="minor"/>
      </font>
      <alignment horizontal="left" vertical="bottom" textRotation="0" wrapText="1" indent="0" justifyLastLine="0" shrinkToFit="0" readingOrder="0"/>
    </dxf>
    <dxf>
      <font>
        <strike val="0"/>
        <outline val="0"/>
        <shadow val="0"/>
        <u val="none"/>
        <vertAlign val="baseline"/>
        <sz val="8"/>
        <color theme="2" tint="-0.749992370372631"/>
        <name val="Calibri"/>
        <scheme val="minor"/>
      </font>
      <alignment horizontal="left" vertical="bottom" textRotation="0" wrapText="1" indent="0" justifyLastLine="0" shrinkToFit="0" readingOrder="0"/>
      <border diagonalUp="0" diagonalDown="0" outline="0">
        <left style="medium">
          <color auto="1"/>
        </left>
        <right/>
        <top/>
        <bottom/>
      </border>
    </dxf>
    <dxf>
      <font>
        <strike val="0"/>
        <outline val="0"/>
        <shadow val="0"/>
        <vertAlign val="baseline"/>
        <sz val="8"/>
        <name val="Calibri"/>
        <scheme val="minor"/>
      </font>
      <border diagonalUp="0" diagonalDown="0" outline="0">
        <left/>
        <right style="medium">
          <color indexed="64"/>
        </right>
        <top/>
        <bottom/>
      </border>
    </dxf>
    <dxf>
      <font>
        <b val="0"/>
        <i val="0"/>
        <strike val="0"/>
        <condense val="0"/>
        <extend val="0"/>
        <outline val="0"/>
        <shadow val="0"/>
        <u val="none"/>
        <vertAlign val="baseline"/>
        <sz val="8"/>
        <color theme="6" tint="-0.499984740745262"/>
        <name val="Calibri"/>
        <scheme val="minor"/>
      </font>
      <alignment horizontal="left" vertical="bottom" textRotation="0" wrapText="1" indent="0" justifyLastLine="0" shrinkToFit="0" readingOrder="0"/>
    </dxf>
    <dxf>
      <font>
        <strike val="0"/>
        <outline val="0"/>
        <shadow val="0"/>
        <vertAlign val="baseline"/>
        <sz val="8"/>
        <color theme="6" tint="-0.499984740745262"/>
        <name val="Calibri"/>
        <scheme val="minor"/>
      </font>
      <alignment horizontal="left" vertical="bottom" textRotation="0" wrapText="1" indent="0" justifyLastLine="0" shrinkToFit="0" readingOrder="0"/>
    </dxf>
    <dxf>
      <font>
        <strike val="0"/>
        <outline val="0"/>
        <shadow val="0"/>
        <vertAlign val="baseline"/>
        <sz val="8"/>
        <color theme="6" tint="-0.499984740745262"/>
        <name val="Calibri"/>
        <scheme val="minor"/>
      </font>
    </dxf>
    <dxf>
      <font>
        <b val="0"/>
        <i val="0"/>
        <strike val="0"/>
        <condense val="0"/>
        <extend val="0"/>
        <outline val="0"/>
        <shadow val="0"/>
        <u val="none"/>
        <vertAlign val="baseline"/>
        <sz val="8"/>
        <color theme="6" tint="-0.499984740745262"/>
        <name val="Calibri"/>
        <scheme val="minor"/>
      </font>
      <alignment horizontal="general" vertical="bottom" textRotation="0" wrapText="1" indent="0" justifyLastLine="0" shrinkToFit="0" readingOrder="0"/>
    </dxf>
    <dxf>
      <font>
        <strike val="0"/>
        <outline val="0"/>
        <shadow val="0"/>
        <vertAlign val="baseline"/>
        <sz val="8"/>
        <color theme="6" tint="-0.499984740745262"/>
        <name val="Calibri"/>
        <scheme val="minor"/>
      </font>
      <alignment horizontal="general" vertical="bottom" textRotation="0" wrapText="1" indent="0" justifyLastLine="0" shrinkToFit="0" readingOrder="0"/>
    </dxf>
    <dxf>
      <font>
        <strike val="0"/>
        <outline val="0"/>
        <shadow val="0"/>
        <vertAlign val="baseline"/>
        <sz val="8"/>
        <color theme="6" tint="-0.499984740745262"/>
        <name val="Calibri"/>
        <scheme val="minor"/>
      </font>
      <border diagonalUp="0" diagonalDown="0" outline="0">
        <left style="medium">
          <color indexed="64"/>
        </left>
        <right/>
        <top/>
        <bottom/>
      </border>
    </dxf>
    <dxf>
      <font>
        <strike val="0"/>
        <outline val="0"/>
        <shadow val="0"/>
        <u val="none"/>
        <vertAlign val="baseline"/>
        <sz val="8"/>
        <color theme="3"/>
        <name val="Calibri"/>
        <scheme val="minor"/>
      </font>
      <numFmt numFmtId="19" formatCode="dd/mm/yyyy"/>
      <border diagonalUp="0" diagonalDown="0" outline="0">
        <left/>
        <right style="medium">
          <color indexed="64"/>
        </right>
        <top/>
        <bottom/>
      </border>
    </dxf>
    <dxf>
      <font>
        <strike val="0"/>
        <outline val="0"/>
        <shadow val="0"/>
        <u val="none"/>
        <vertAlign val="baseline"/>
        <sz val="8"/>
        <color theme="3"/>
        <name val="Calibri"/>
        <scheme val="minor"/>
      </font>
      <numFmt numFmtId="19" formatCode="dd/mm/yyyy"/>
    </dxf>
    <dxf>
      <font>
        <strike val="0"/>
        <outline val="0"/>
        <shadow val="0"/>
        <u val="none"/>
        <vertAlign val="baseline"/>
        <sz val="8"/>
        <color theme="3"/>
        <name val="Calibri"/>
        <scheme val="minor"/>
      </font>
    </dxf>
    <dxf>
      <font>
        <strike val="0"/>
        <outline val="0"/>
        <shadow val="0"/>
        <u val="none"/>
        <vertAlign val="baseline"/>
        <sz val="8"/>
        <color theme="3"/>
        <name val="Calibri"/>
        <scheme val="minor"/>
      </font>
      <border diagonalUp="0" diagonalDown="0" outline="0">
        <left style="medium">
          <color indexed="64"/>
        </left>
        <right/>
        <top/>
        <bottom/>
      </border>
    </dxf>
    <dxf>
      <font>
        <strike val="0"/>
        <outline val="0"/>
        <shadow val="0"/>
        <vertAlign val="baseline"/>
        <sz val="8"/>
        <name val="Calibri"/>
        <scheme val="minor"/>
      </font>
    </dxf>
    <dxf>
      <font>
        <strike val="0"/>
        <outline val="0"/>
        <shadow val="0"/>
        <u val="none"/>
        <vertAlign val="baseline"/>
        <sz val="11"/>
        <color theme="0"/>
        <name val="Calibri"/>
        <scheme val="minor"/>
      </font>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ill>
        <patternFill patternType="solid">
          <fgColor theme="4" tint="0.79998168889431442"/>
          <bgColor theme="4" tint="0.79998168889431442"/>
        </patternFill>
      </fill>
    </dxf>
    <dxf>
      <fill>
        <patternFill>
          <bgColor theme="0"/>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patternType="solid">
          <fgColor theme="4" tint="0.79998168889431442"/>
          <bgColor theme="4" tint="0.79998168889431442"/>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b/>
        <color theme="1"/>
      </font>
    </dxf>
    <dxf>
      <font>
        <b/>
        <color theme="1"/>
      </font>
    </dxf>
    <dxf>
      <font>
        <b/>
        <color theme="1"/>
      </font>
      <border>
        <top style="double">
          <color theme="4"/>
        </top>
      </border>
    </dxf>
    <dxf>
      <font>
        <b/>
        <i val="0"/>
        <color theme="0"/>
      </font>
      <fill>
        <patternFill patternType="solid">
          <fgColor theme="4"/>
          <bgColor theme="3"/>
        </patternFill>
      </fill>
      <border>
        <left style="thin">
          <color theme="3"/>
        </left>
        <right style="thin">
          <color theme="3"/>
        </right>
        <top style="thin">
          <color theme="3"/>
        </top>
        <bottom style="thin">
          <color theme="3"/>
        </bottom>
        <vertical style="thin">
          <color theme="4" tint="0.59996337778862885"/>
        </vertical>
        <horizontal style="thin">
          <color theme="4" tint="0.59996337778862885"/>
        </horizontal>
      </border>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thin">
          <color theme="1"/>
        </top>
      </border>
    </dxf>
    <dxf>
      <font>
        <b/>
        <color theme="1"/>
      </font>
      <border>
        <bottom style="thin">
          <color theme="1"/>
        </bottom>
      </border>
    </dxf>
    <dxf>
      <font>
        <color theme="1"/>
      </font>
      <border>
        <top style="thin">
          <color theme="1"/>
        </top>
        <bottom style="thin">
          <color theme="1"/>
        </bottom>
      </border>
    </dxf>
  </dxfs>
  <tableStyles count="2" defaultTableStyle="TableStyleMedium2" defaultPivotStyle="PivotStyleLight16">
    <tableStyle name="TableStyleLight1 2" pivot="0" count="7" xr9:uid="{00000000-0011-0000-FFFF-FFFF00000000}">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2 2" pivot="0" count="8" xr9:uid="{00000000-0011-0000-FFFF-FFFF01000000}">
      <tableStyleElement type="wholeTable" dxfId="59"/>
      <tableStyleElement type="headerRow" dxfId="58"/>
      <tableStyleElement type="totalRow" dxfId="57"/>
      <tableStyleElement type="firstColumn" dxfId="56"/>
      <tableStyleElement type="lastColumn" dxfId="55"/>
      <tableStyleElement type="firstRowStripe" dxfId="54"/>
      <tableStyleElement type="secondRowStripe" dxfId="53"/>
      <tableStyleElement type="firstColumnStripe" dxfId="52"/>
    </tableStyle>
  </tableStyles>
  <colors>
    <mruColors>
      <color rgb="FFF27E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2">
                    <a:lumMod val="25000"/>
                  </a:schemeClr>
                </a:solidFill>
              </a:defRPr>
            </a:pPr>
            <a:r>
              <a:rPr lang="en-US">
                <a:solidFill>
                  <a:schemeClr val="bg2">
                    <a:lumMod val="25000"/>
                  </a:schemeClr>
                </a:solidFill>
              </a:rPr>
              <a:t>Beiträge pro Kanal</a:t>
            </a:r>
          </a:p>
        </c:rich>
      </c:tx>
      <c:overlay val="0"/>
    </c:title>
    <c:autoTitleDeleted val="0"/>
    <c:plotArea>
      <c:layout/>
      <c:barChart>
        <c:barDir val="col"/>
        <c:grouping val="clustered"/>
        <c:varyColors val="0"/>
        <c:ser>
          <c:idx val="0"/>
          <c:order val="0"/>
          <c:tx>
            <c:strRef>
              <c:f>'3_Auswertung'!$C$2</c:f>
              <c:strCache>
                <c:ptCount val="1"/>
                <c:pt idx="0">
                  <c:v>Beiträge</c:v>
                </c:pt>
              </c:strCache>
            </c:strRef>
          </c:tx>
          <c:spPr>
            <a:solidFill>
              <a:schemeClr val="bg2">
                <a:lumMod val="50000"/>
              </a:schemeClr>
            </a:solidFill>
          </c:spPr>
          <c:invertIfNegative val="0"/>
          <c:cat>
            <c:strRef>
              <c:f>'3_Auswertung'!$B$3:$B$12</c:f>
              <c:strCache>
                <c:ptCount val="10"/>
                <c:pt idx="0">
                  <c:v>Blog</c:v>
                </c:pt>
                <c:pt idx="1">
                  <c:v>Facebook</c:v>
                </c:pt>
                <c:pt idx="2">
                  <c:v>Twitter</c:v>
                </c:pt>
                <c:pt idx="3">
                  <c:v>Google+</c:v>
                </c:pt>
                <c:pt idx="4">
                  <c:v>Youtube</c:v>
                </c:pt>
                <c:pt idx="5">
                  <c:v>XING</c:v>
                </c:pt>
                <c:pt idx="6">
                  <c:v>LinkedIn</c:v>
                </c:pt>
                <c:pt idx="7">
                  <c:v>Pinterest</c:v>
                </c:pt>
                <c:pt idx="8">
                  <c:v>SlideShare</c:v>
                </c:pt>
                <c:pt idx="9">
                  <c:v>andere</c:v>
                </c:pt>
              </c:strCache>
            </c:strRef>
          </c:cat>
          <c:val>
            <c:numRef>
              <c:f>'3_Auswertung'!$C$3:$C$12</c:f>
              <c:numCache>
                <c:formatCode>General</c:formatCode>
                <c:ptCount val="10"/>
                <c:pt idx="0">
                  <c:v>2</c:v>
                </c:pt>
                <c:pt idx="1">
                  <c:v>5</c:v>
                </c:pt>
                <c:pt idx="2">
                  <c:v>6</c:v>
                </c:pt>
                <c:pt idx="3">
                  <c:v>1</c:v>
                </c:pt>
                <c:pt idx="4">
                  <c:v>0</c:v>
                </c:pt>
                <c:pt idx="5">
                  <c:v>2</c:v>
                </c:pt>
                <c:pt idx="6">
                  <c:v>0</c:v>
                </c:pt>
                <c:pt idx="7">
                  <c:v>1</c:v>
                </c:pt>
                <c:pt idx="8">
                  <c:v>1</c:v>
                </c:pt>
                <c:pt idx="9">
                  <c:v>0</c:v>
                </c:pt>
              </c:numCache>
            </c:numRef>
          </c:val>
          <c:extLst>
            <c:ext xmlns:c16="http://schemas.microsoft.com/office/drawing/2014/chart" uri="{C3380CC4-5D6E-409C-BE32-E72D297353CC}">
              <c16:uniqueId val="{00000000-B25D-4CE6-B9A5-9EFD7405A854}"/>
            </c:ext>
          </c:extLst>
        </c:ser>
        <c:dLbls>
          <c:showLegendKey val="0"/>
          <c:showVal val="0"/>
          <c:showCatName val="0"/>
          <c:showSerName val="0"/>
          <c:showPercent val="0"/>
          <c:showBubbleSize val="0"/>
        </c:dLbls>
        <c:gapWidth val="150"/>
        <c:axId val="161556736"/>
        <c:axId val="161558528"/>
      </c:barChart>
      <c:catAx>
        <c:axId val="161556736"/>
        <c:scaling>
          <c:orientation val="minMax"/>
        </c:scaling>
        <c:delete val="0"/>
        <c:axPos val="b"/>
        <c:numFmt formatCode="General" sourceLinked="0"/>
        <c:majorTickMark val="out"/>
        <c:minorTickMark val="none"/>
        <c:tickLblPos val="nextTo"/>
        <c:txPr>
          <a:bodyPr/>
          <a:lstStyle/>
          <a:p>
            <a:pPr>
              <a:defRPr>
                <a:solidFill>
                  <a:schemeClr val="bg2">
                    <a:lumMod val="25000"/>
                  </a:schemeClr>
                </a:solidFill>
              </a:defRPr>
            </a:pPr>
            <a:endParaRPr lang="de-DE"/>
          </a:p>
        </c:txPr>
        <c:crossAx val="161558528"/>
        <c:crosses val="autoZero"/>
        <c:auto val="1"/>
        <c:lblAlgn val="ctr"/>
        <c:lblOffset val="100"/>
        <c:noMultiLvlLbl val="0"/>
      </c:catAx>
      <c:valAx>
        <c:axId val="161558528"/>
        <c:scaling>
          <c:orientation val="minMax"/>
        </c:scaling>
        <c:delete val="0"/>
        <c:axPos val="l"/>
        <c:majorGridlines/>
        <c:numFmt formatCode="#,##0" sourceLinked="0"/>
        <c:majorTickMark val="out"/>
        <c:minorTickMark val="none"/>
        <c:tickLblPos val="nextTo"/>
        <c:txPr>
          <a:bodyPr/>
          <a:lstStyle/>
          <a:p>
            <a:pPr>
              <a:defRPr>
                <a:solidFill>
                  <a:schemeClr val="bg2">
                    <a:lumMod val="25000"/>
                  </a:schemeClr>
                </a:solidFill>
              </a:defRPr>
            </a:pPr>
            <a:endParaRPr lang="de-DE"/>
          </a:p>
        </c:txPr>
        <c:crossAx val="16155673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2"/>
                </a:solidFill>
              </a:defRPr>
            </a:pPr>
            <a:r>
              <a:rPr lang="en-US">
                <a:solidFill>
                  <a:schemeClr val="tx2"/>
                </a:solidFill>
              </a:rPr>
              <a:t>Beiträge pro Monat</a:t>
            </a:r>
          </a:p>
        </c:rich>
      </c:tx>
      <c:overlay val="0"/>
    </c:title>
    <c:autoTitleDeleted val="0"/>
    <c:plotArea>
      <c:layout/>
      <c:barChart>
        <c:barDir val="col"/>
        <c:grouping val="clustered"/>
        <c:varyColors val="0"/>
        <c:ser>
          <c:idx val="0"/>
          <c:order val="0"/>
          <c:tx>
            <c:strRef>
              <c:f>'3_Auswertung'!$C$18</c:f>
              <c:strCache>
                <c:ptCount val="1"/>
                <c:pt idx="0">
                  <c:v>Beiträge</c:v>
                </c:pt>
              </c:strCache>
            </c:strRef>
          </c:tx>
          <c:spPr>
            <a:solidFill>
              <a:schemeClr val="tx2"/>
            </a:solidFill>
          </c:spPr>
          <c:invertIfNegative val="0"/>
          <c:cat>
            <c:strRef>
              <c:f>'3_Auswertung'!$B$19:$B$30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'3_Auswertung'!$C$19:$C$30</c:f>
              <c:numCache>
                <c:formatCode>General</c:formatCode>
                <c:ptCount val="12"/>
                <c:pt idx="0">
                  <c:v>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453-4EAB-AD53-3444154EFCEF}"/>
            </c:ext>
          </c:extLst>
        </c:ser>
        <c:dLbls>
          <c:showLegendKey val="0"/>
          <c:showVal val="0"/>
          <c:showCatName val="0"/>
          <c:showSerName val="0"/>
          <c:showPercent val="0"/>
          <c:showBubbleSize val="0"/>
        </c:dLbls>
        <c:gapWidth val="150"/>
        <c:axId val="161578368"/>
        <c:axId val="161580160"/>
      </c:barChart>
      <c:catAx>
        <c:axId val="161578368"/>
        <c:scaling>
          <c:orientation val="minMax"/>
        </c:scaling>
        <c:delete val="0"/>
        <c:axPos val="b"/>
        <c:numFmt formatCode="General" sourceLinked="0"/>
        <c:majorTickMark val="out"/>
        <c:minorTickMark val="none"/>
        <c:tickLblPos val="nextTo"/>
        <c:txPr>
          <a:bodyPr/>
          <a:lstStyle/>
          <a:p>
            <a:pPr>
              <a:defRPr>
                <a:solidFill>
                  <a:schemeClr val="tx2"/>
                </a:solidFill>
              </a:defRPr>
            </a:pPr>
            <a:endParaRPr lang="de-DE"/>
          </a:p>
        </c:txPr>
        <c:crossAx val="161580160"/>
        <c:crosses val="autoZero"/>
        <c:auto val="1"/>
        <c:lblAlgn val="ctr"/>
        <c:lblOffset val="100"/>
        <c:noMultiLvlLbl val="0"/>
      </c:catAx>
      <c:valAx>
        <c:axId val="161580160"/>
        <c:scaling>
          <c:orientation val="minMax"/>
        </c:scaling>
        <c:delete val="0"/>
        <c:axPos val="l"/>
        <c:majorGridlines/>
        <c:numFmt formatCode="#,##0" sourceLinked="0"/>
        <c:majorTickMark val="out"/>
        <c:minorTickMark val="none"/>
        <c:tickLblPos val="nextTo"/>
        <c:txPr>
          <a:bodyPr/>
          <a:lstStyle/>
          <a:p>
            <a:pPr>
              <a:defRPr>
                <a:solidFill>
                  <a:schemeClr val="tx2"/>
                </a:solidFill>
              </a:defRPr>
            </a:pPr>
            <a:endParaRPr lang="de-DE"/>
          </a:p>
        </c:txPr>
        <c:crossAx val="161578368"/>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accent3">
                    <a:lumMod val="50000"/>
                  </a:schemeClr>
                </a:solidFill>
              </a:defRPr>
            </a:pPr>
            <a:r>
              <a:rPr lang="en-US">
                <a:solidFill>
                  <a:schemeClr val="accent3">
                    <a:lumMod val="50000"/>
                  </a:schemeClr>
                </a:solidFill>
              </a:rPr>
              <a:t>Beiträge</a:t>
            </a:r>
            <a:r>
              <a:rPr lang="en-US" baseline="0">
                <a:solidFill>
                  <a:schemeClr val="accent3">
                    <a:lumMod val="50000"/>
                  </a:schemeClr>
                </a:solidFill>
              </a:rPr>
              <a:t> pro Thema</a:t>
            </a:r>
            <a:endParaRPr lang="en-US">
              <a:solidFill>
                <a:schemeClr val="accent3">
                  <a:lumMod val="50000"/>
                </a:schemeClr>
              </a:solidFill>
            </a:endParaRPr>
          </a:p>
        </c:rich>
      </c:tx>
      <c:overlay val="0"/>
    </c:title>
    <c:autoTitleDeleted val="0"/>
    <c:plotArea>
      <c:layout/>
      <c:barChart>
        <c:barDir val="col"/>
        <c:grouping val="clustered"/>
        <c:varyColors val="0"/>
        <c:ser>
          <c:idx val="0"/>
          <c:order val="0"/>
          <c:tx>
            <c:strRef>
              <c:f>'3_Auswertung'!$C$34</c:f>
              <c:strCache>
                <c:ptCount val="1"/>
                <c:pt idx="0">
                  <c:v>Beiträge</c:v>
                </c:pt>
              </c:strCache>
            </c:strRef>
          </c:tx>
          <c:spPr>
            <a:solidFill>
              <a:schemeClr val="accent3">
                <a:lumMod val="75000"/>
              </a:schemeClr>
            </a:solidFill>
          </c:spPr>
          <c:invertIfNegative val="0"/>
          <c:cat>
            <c:strRef>
              <c:f>'3_Auswertung'!$B$35:$B$39</c:f>
              <c:strCache>
                <c:ptCount val="5"/>
                <c:pt idx="0">
                  <c:v>Angebote</c:v>
                </c:pt>
                <c:pt idx="1">
                  <c:v>Über uns</c:v>
                </c:pt>
                <c:pt idx="2">
                  <c:v>Support</c:v>
                </c:pt>
                <c:pt idx="3">
                  <c:v>Know-how</c:v>
                </c:pt>
                <c:pt idx="4">
                  <c:v>Freizeithinweise</c:v>
                </c:pt>
              </c:strCache>
            </c:strRef>
          </c:cat>
          <c:val>
            <c:numRef>
              <c:f>'3_Auswertung'!$C$35:$C$39</c:f>
              <c:numCache>
                <c:formatCode>General</c:formatCode>
                <c:ptCount val="5"/>
                <c:pt idx="0">
                  <c:v>1</c:v>
                </c:pt>
                <c:pt idx="1">
                  <c:v>1</c:v>
                </c:pt>
                <c:pt idx="2">
                  <c:v>1</c:v>
                </c:pt>
                <c:pt idx="3">
                  <c:v>2</c:v>
                </c:pt>
                <c:pt idx="4">
                  <c:v>1</c:v>
                </c:pt>
              </c:numCache>
            </c:numRef>
          </c:val>
          <c:extLst>
            <c:ext xmlns:c16="http://schemas.microsoft.com/office/drawing/2014/chart" uri="{C3380CC4-5D6E-409C-BE32-E72D297353CC}">
              <c16:uniqueId val="{00000000-2C2E-46A4-AAF1-506CDD8575FB}"/>
            </c:ext>
          </c:extLst>
        </c:ser>
        <c:dLbls>
          <c:showLegendKey val="0"/>
          <c:showVal val="0"/>
          <c:showCatName val="0"/>
          <c:showSerName val="0"/>
          <c:showPercent val="0"/>
          <c:showBubbleSize val="0"/>
        </c:dLbls>
        <c:gapWidth val="150"/>
        <c:axId val="161596160"/>
        <c:axId val="161597696"/>
      </c:barChart>
      <c:catAx>
        <c:axId val="161596160"/>
        <c:scaling>
          <c:orientation val="minMax"/>
        </c:scaling>
        <c:delete val="0"/>
        <c:axPos val="b"/>
        <c:numFmt formatCode="General" sourceLinked="0"/>
        <c:majorTickMark val="out"/>
        <c:minorTickMark val="none"/>
        <c:tickLblPos val="nextTo"/>
        <c:txPr>
          <a:bodyPr/>
          <a:lstStyle/>
          <a:p>
            <a:pPr>
              <a:defRPr>
                <a:solidFill>
                  <a:schemeClr val="accent3">
                    <a:lumMod val="50000"/>
                  </a:schemeClr>
                </a:solidFill>
              </a:defRPr>
            </a:pPr>
            <a:endParaRPr lang="de-DE"/>
          </a:p>
        </c:txPr>
        <c:crossAx val="161597696"/>
        <c:crosses val="autoZero"/>
        <c:auto val="1"/>
        <c:lblAlgn val="ctr"/>
        <c:lblOffset val="100"/>
        <c:noMultiLvlLbl val="0"/>
      </c:catAx>
      <c:valAx>
        <c:axId val="161597696"/>
        <c:scaling>
          <c:orientation val="minMax"/>
        </c:scaling>
        <c:delete val="0"/>
        <c:axPos val="l"/>
        <c:majorGridlines/>
        <c:numFmt formatCode="#,##0" sourceLinked="0"/>
        <c:majorTickMark val="out"/>
        <c:minorTickMark val="none"/>
        <c:tickLblPos val="nextTo"/>
        <c:crossAx val="161596160"/>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85725</xdr:colOff>
      <xdr:row>1</xdr:row>
      <xdr:rowOff>23812</xdr:rowOff>
    </xdr:from>
    <xdr:to>
      <xdr:col>9</xdr:col>
      <xdr:colOff>85725</xdr:colOff>
      <xdr:row>15</xdr:row>
      <xdr:rowOff>100012</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16</xdr:row>
      <xdr:rowOff>185737</xdr:rowOff>
    </xdr:from>
    <xdr:to>
      <xdr:col>9</xdr:col>
      <xdr:colOff>95250</xdr:colOff>
      <xdr:row>31</xdr:row>
      <xdr:rowOff>71437</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33</xdr:row>
      <xdr:rowOff>14287</xdr:rowOff>
    </xdr:from>
    <xdr:to>
      <xdr:col>9</xdr:col>
      <xdr:colOff>76200</xdr:colOff>
      <xdr:row>47</xdr:row>
      <xdr:rowOff>90487</xdr:rowOff>
    </xdr:to>
    <xdr:graphicFrame macro="">
      <xdr:nvGraphicFramePr>
        <xdr:cNvPr id="5" name="Diagram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e24" displayName="Tabelle24" ref="B4:B16" totalsRowShown="0">
  <tableColumns count="1">
    <tableColumn id="1" xr3:uid="{00000000-0010-0000-0000-000001000000}" name="Tragen Sie hier Ihre Themen ein"/>
  </tableColumns>
  <tableStyleInfo name="TableStyleMedium2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e25" displayName="Tabelle25" ref="C4:C16" totalsRowShown="0">
  <tableColumns count="1">
    <tableColumn id="1" xr3:uid="{00000000-0010-0000-0100-000001000000}" name="Tragen Sie hier Ihr die Personen Ihres Social-Media-Teams ein"/>
  </tableColumns>
  <tableStyleInfo name="TableStyleMedium2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e5" displayName="Tabelle5" ref="D4:D10" totalsRowShown="0">
  <autoFilter ref="D4:D10" xr:uid="{00000000-0009-0000-0100-000005000000}"/>
  <tableColumns count="1">
    <tableColumn id="1" xr3:uid="{00000000-0010-0000-0200-000001000000}" name="Sie können hier den Status anpassen"/>
  </tableColumns>
  <tableStyleInfo name="TableStyleMedium2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elle1" displayName="Tabelle1" ref="B4:W34" totalsRowShown="0" headerRowDxfId="45" dataDxfId="44">
  <tableColumns count="22">
    <tableColumn id="1" xr3:uid="{00000000-0010-0000-0300-000001000000}" name="Monat" dataDxfId="43"/>
    <tableColumn id="19" xr3:uid="{00000000-0010-0000-0300-000013000000}" name="Woche (KW)" dataDxfId="42"/>
    <tableColumn id="2" xr3:uid="{00000000-0010-0000-0300-000002000000}" name="Veröffentlichung" dataDxfId="41"/>
    <tableColumn id="3" xr3:uid="{00000000-0010-0000-0300-000003000000}" name="Liefertermin" dataDxfId="40"/>
    <tableColumn id="4" xr3:uid="{00000000-0010-0000-0300-000004000000}" name="Thema" dataDxfId="39"/>
    <tableColumn id="5" xr3:uid="{00000000-0010-0000-0300-000005000000}" name="Kurzbeschreibung" dataDxfId="38"/>
    <tableColumn id="21" xr3:uid="{00000000-0010-0000-0300-000015000000}" name="Hinweise" dataDxfId="37"/>
    <tableColumn id="18" xr3:uid="{00000000-0010-0000-0300-000012000000}" name="Link" dataDxfId="36"/>
    <tableColumn id="17" xr3:uid="{00000000-0010-0000-0300-000011000000}" name="Bild / Video" dataDxfId="35"/>
    <tableColumn id="22" xr3:uid="{00000000-0010-0000-0300-000016000000}" name="Verantwortlich" dataDxfId="34"/>
    <tableColumn id="6" xr3:uid="{00000000-0010-0000-0300-000006000000}" name="Status" dataDxfId="33"/>
    <tableColumn id="7" xr3:uid="{00000000-0010-0000-0300-000007000000}" name="Blog" dataDxfId="32"/>
    <tableColumn id="8" xr3:uid="{00000000-0010-0000-0300-000008000000}" name="Facebook" dataDxfId="31"/>
    <tableColumn id="9" xr3:uid="{00000000-0010-0000-0300-000009000000}" name="Twitter" dataDxfId="30"/>
    <tableColumn id="10" xr3:uid="{00000000-0010-0000-0300-00000A000000}" name="Google+" dataDxfId="29"/>
    <tableColumn id="16" xr3:uid="{00000000-0010-0000-0300-000010000000}" name="Youtube" dataDxfId="28"/>
    <tableColumn id="11" xr3:uid="{00000000-0010-0000-0300-00000B000000}" name="XING" dataDxfId="27"/>
    <tableColumn id="20" xr3:uid="{00000000-0010-0000-0300-000014000000}" name="LinkedIn" dataDxfId="26"/>
    <tableColumn id="12" xr3:uid="{00000000-0010-0000-0300-00000C000000}" name="Pinterest" dataDxfId="25"/>
    <tableColumn id="14" xr3:uid="{00000000-0010-0000-0300-00000E000000}" name="SlideShare" dataDxfId="24"/>
    <tableColumn id="13" xr3:uid="{00000000-0010-0000-0300-00000D000000}" name="andere" dataDxfId="23"/>
    <tableColumn id="24" xr3:uid="{00000000-0010-0000-0300-000018000000}" name="Seeding" dataDxfId="22"/>
  </tableColumns>
  <tableStyleInfo name="TableStyleLight1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le6" displayName="Tabelle6" ref="B2:C12" totalsRowShown="0" tableBorderDxfId="21">
  <tableColumns count="2">
    <tableColumn id="1" xr3:uid="{00000000-0010-0000-0400-000001000000}" name="Kanal" dataDxfId="20" dataCellStyle="Standard"/>
    <tableColumn id="2" xr3:uid="{00000000-0010-0000-0400-000002000000}" name="Beiträge" dataDxfId="19" dataCellStyle="Standard"/>
  </tableColumns>
  <tableStyleInfo name="TableStyleMedium2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elle7" displayName="Tabelle7" ref="B18:C30" totalsRowShown="0">
  <tableColumns count="2">
    <tableColumn id="1" xr3:uid="{00000000-0010-0000-0500-000001000000}" name="Monat" dataDxfId="18" dataCellStyle="Standard"/>
    <tableColumn id="2" xr3:uid="{00000000-0010-0000-0500-000002000000}" name="Beiträge" dataDxfId="17" dataCellStyle="Standard">
      <calculatedColumnFormula>COUNTIF(Tabelle1[Monat],B19)</calculatedColumnFormula>
    </tableColumn>
  </tableColumns>
  <tableStyleInfo name="TableStyleMedium2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6000000}" name="Tabelle73" displayName="Tabelle73" ref="B34:C46" totalsRowShown="0">
  <tableColumns count="2">
    <tableColumn id="1" xr3:uid="{00000000-0010-0000-0600-000001000000}" name="Thema" dataDxfId="16" dataCellStyle="Standard">
      <calculatedColumnFormula>'1_Themen_Team'!B5</calculatedColumnFormula>
    </tableColumn>
    <tableColumn id="2" xr3:uid="{00000000-0010-0000-0600-000002000000}" name="Beiträge" dataDxfId="15" dataCellStyle="Standard">
      <calculatedColumnFormula>COUNTIF(Tabelle1[Thema],B35)</calculatedColumnFormula>
    </tableColumn>
  </tableColumns>
  <tableStyleInfo name="TableStyleMedium2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elle9" displayName="Tabelle9" ref="B3:H30" totalsRowShown="0" headerRowDxfId="8" dataDxfId="7">
  <tableColumns count="7">
    <tableColumn id="1" xr3:uid="{00000000-0010-0000-0700-000001000000}" name="Thema" dataDxfId="6"/>
    <tableColumn id="2" xr3:uid="{00000000-0010-0000-0700-000002000000}" name="Kurzbeschreibung" dataDxfId="5"/>
    <tableColumn id="3" xr3:uid="{00000000-0010-0000-0700-000003000000}" name="Hinweise" dataDxfId="4"/>
    <tableColumn id="4" xr3:uid="{00000000-0010-0000-0700-000004000000}" name="Link" dataDxfId="3"/>
    <tableColumn id="5" xr3:uid="{00000000-0010-0000-0700-000005000000}" name="Bild / Video" dataDxfId="2"/>
    <tableColumn id="6" xr3:uid="{00000000-0010-0000-0700-000006000000}" name="Verantwortlich" dataDxfId="1"/>
    <tableColumn id="7" xr3:uid="{00000000-0010-0000-0700-000007000000}" name="Status" dataDxfId="0"/>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www.hugos-freiszeitshop.de/"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4"/>
  <sheetViews>
    <sheetView showGridLines="0" showRowColHeaders="0" tabSelected="1" workbookViewId="0">
      <selection activeCell="B18" sqref="B18"/>
    </sheetView>
  </sheetViews>
  <sheetFormatPr baseColWidth="10" defaultRowHeight="14.6" x14ac:dyDescent="0.4"/>
  <cols>
    <col min="1" max="1" width="1.53515625" customWidth="1"/>
    <col min="2" max="3" width="56.84375" bestFit="1" customWidth="1"/>
    <col min="4" max="4" width="36.15234375" hidden="1" customWidth="1"/>
  </cols>
  <sheetData>
    <row r="1" spans="2:4" ht="8.25" customHeight="1" x14ac:dyDescent="0.4"/>
    <row r="2" spans="2:4" ht="15.9" x14ac:dyDescent="0.45">
      <c r="B2" s="19" t="s">
        <v>63</v>
      </c>
    </row>
    <row r="3" spans="2:4" ht="38.25" customHeight="1" x14ac:dyDescent="0.4">
      <c r="B3" s="58" t="s">
        <v>64</v>
      </c>
      <c r="C3" s="58"/>
    </row>
    <row r="4" spans="2:4" x14ac:dyDescent="0.4">
      <c r="B4" t="s">
        <v>22</v>
      </c>
      <c r="C4" t="s">
        <v>17</v>
      </c>
      <c r="D4" t="s">
        <v>28</v>
      </c>
    </row>
    <row r="5" spans="2:4" x14ac:dyDescent="0.4">
      <c r="B5" t="s">
        <v>23</v>
      </c>
      <c r="C5" t="s">
        <v>18</v>
      </c>
      <c r="D5" s="7" t="s">
        <v>29</v>
      </c>
    </row>
    <row r="6" spans="2:4" x14ac:dyDescent="0.4">
      <c r="B6" t="s">
        <v>24</v>
      </c>
      <c r="C6" t="s">
        <v>19</v>
      </c>
      <c r="D6" s="2" t="s">
        <v>30</v>
      </c>
    </row>
    <row r="7" spans="2:4" x14ac:dyDescent="0.4">
      <c r="B7" t="s">
        <v>25</v>
      </c>
      <c r="C7" t="s">
        <v>20</v>
      </c>
      <c r="D7" s="3" t="s">
        <v>31</v>
      </c>
    </row>
    <row r="8" spans="2:4" x14ac:dyDescent="0.4">
      <c r="B8" t="s">
        <v>26</v>
      </c>
      <c r="C8" t="s">
        <v>21</v>
      </c>
      <c r="D8" s="5" t="s">
        <v>39</v>
      </c>
    </row>
    <row r="9" spans="2:4" x14ac:dyDescent="0.4">
      <c r="B9" t="s">
        <v>40</v>
      </c>
      <c r="C9" t="s">
        <v>27</v>
      </c>
      <c r="D9" s="6" t="s">
        <v>32</v>
      </c>
    </row>
    <row r="10" spans="2:4" x14ac:dyDescent="0.4">
      <c r="B10" t="s">
        <v>67</v>
      </c>
      <c r="C10" t="s">
        <v>68</v>
      </c>
      <c r="D10" s="4" t="s">
        <v>33</v>
      </c>
    </row>
    <row r="11" spans="2:4" x14ac:dyDescent="0.4">
      <c r="B11" t="s">
        <v>69</v>
      </c>
      <c r="C11" t="s">
        <v>70</v>
      </c>
    </row>
    <row r="12" spans="2:4" x14ac:dyDescent="0.4">
      <c r="B12" t="s">
        <v>71</v>
      </c>
      <c r="C12" t="s">
        <v>72</v>
      </c>
    </row>
    <row r="13" spans="2:4" x14ac:dyDescent="0.4">
      <c r="B13" t="s">
        <v>73</v>
      </c>
      <c r="C13" t="s">
        <v>74</v>
      </c>
    </row>
    <row r="14" spans="2:4" x14ac:dyDescent="0.4">
      <c r="B14" t="s">
        <v>75</v>
      </c>
      <c r="C14" t="s">
        <v>76</v>
      </c>
    </row>
    <row r="15" spans="2:4" x14ac:dyDescent="0.4">
      <c r="B15" t="s">
        <v>77</v>
      </c>
      <c r="C15" t="s">
        <v>78</v>
      </c>
    </row>
    <row r="16" spans="2:4" x14ac:dyDescent="0.4">
      <c r="B16" t="s">
        <v>79</v>
      </c>
      <c r="C16" t="s">
        <v>80</v>
      </c>
    </row>
    <row r="24" spans="2:2" x14ac:dyDescent="0.4">
      <c r="B24" t="s">
        <v>88</v>
      </c>
    </row>
  </sheetData>
  <mergeCells count="1">
    <mergeCell ref="B3:C3"/>
  </mergeCells>
  <pageMargins left="0.7" right="0.7" top="0.78740157499999996" bottom="0.78740157499999996"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4"/>
  <sheetViews>
    <sheetView showGridLines="0" showRowColHeaders="0" zoomScaleNormal="100" workbookViewId="0">
      <pane xSplit="1" ySplit="4" topLeftCell="B5" activePane="bottomRight" state="frozen"/>
      <selection pane="topRight" activeCell="B1" sqref="B1"/>
      <selection pane="bottomLeft" activeCell="A4" sqref="A4"/>
      <selection pane="bottomRight" activeCell="B5" sqref="B5"/>
    </sheetView>
  </sheetViews>
  <sheetFormatPr baseColWidth="10" defaultRowHeight="14.6" x14ac:dyDescent="0.4"/>
  <cols>
    <col min="1" max="1" width="1.53515625" style="1" customWidth="1"/>
    <col min="2" max="3" width="12.3046875" bestFit="1" customWidth="1"/>
    <col min="4" max="4" width="16.3046875" bestFit="1" customWidth="1"/>
    <col min="5" max="6" width="12.15234375" bestFit="1" customWidth="1"/>
    <col min="7" max="8" width="19" customWidth="1"/>
    <col min="9" max="9" width="24.84375" bestFit="1" customWidth="1"/>
    <col min="10" max="10" width="19" customWidth="1"/>
    <col min="11" max="11" width="14.3046875" bestFit="1" customWidth="1"/>
    <col min="12" max="12" width="13" bestFit="1" customWidth="1"/>
    <col min="13" max="23" width="24" customWidth="1"/>
    <col min="26" max="28" width="0" hidden="1" customWidth="1"/>
  </cols>
  <sheetData>
    <row r="1" spans="1:28" s="1" customFormat="1" ht="5.25" customHeight="1" x14ac:dyDescent="0.4"/>
    <row r="2" spans="1:28" s="1" customFormat="1" ht="58.5" customHeight="1" thickBot="1" x14ac:dyDescent="0.45">
      <c r="A2" s="8"/>
      <c r="B2" s="18" t="s">
        <v>56</v>
      </c>
    </row>
    <row r="3" spans="1:28" ht="18.45" x14ac:dyDescent="0.5">
      <c r="B3" s="59" t="s">
        <v>15</v>
      </c>
      <c r="C3" s="60"/>
      <c r="D3" s="60"/>
      <c r="E3" s="61"/>
      <c r="F3" s="62" t="s">
        <v>16</v>
      </c>
      <c r="G3" s="63"/>
      <c r="H3" s="63"/>
      <c r="I3" s="63"/>
      <c r="J3" s="63"/>
      <c r="K3" s="63"/>
      <c r="L3" s="63"/>
      <c r="M3" s="64" t="s">
        <v>14</v>
      </c>
      <c r="N3" s="65"/>
      <c r="O3" s="65"/>
      <c r="P3" s="65"/>
      <c r="Q3" s="65"/>
      <c r="R3" s="65"/>
      <c r="S3" s="65"/>
      <c r="T3" s="65"/>
      <c r="U3" s="65"/>
      <c r="V3" s="65"/>
      <c r="W3" s="66"/>
    </row>
    <row r="4" spans="1:28" x14ac:dyDescent="0.4">
      <c r="B4" s="51" t="s">
        <v>42</v>
      </c>
      <c r="C4" s="52" t="s">
        <v>81</v>
      </c>
      <c r="D4" s="52" t="s">
        <v>0</v>
      </c>
      <c r="E4" s="53" t="s">
        <v>1</v>
      </c>
      <c r="F4" s="23" t="s">
        <v>2</v>
      </c>
      <c r="G4" s="24" t="s">
        <v>3</v>
      </c>
      <c r="H4" s="24" t="s">
        <v>61</v>
      </c>
      <c r="I4" s="24" t="s">
        <v>35</v>
      </c>
      <c r="J4" s="24" t="s">
        <v>36</v>
      </c>
      <c r="K4" s="24" t="s">
        <v>4</v>
      </c>
      <c r="L4" s="24" t="s">
        <v>5</v>
      </c>
      <c r="M4" s="48" t="s">
        <v>6</v>
      </c>
      <c r="N4" s="49" t="s">
        <v>7</v>
      </c>
      <c r="O4" s="49" t="s">
        <v>8</v>
      </c>
      <c r="P4" s="49" t="s">
        <v>9</v>
      </c>
      <c r="Q4" s="49" t="s">
        <v>59</v>
      </c>
      <c r="R4" s="49" t="s">
        <v>10</v>
      </c>
      <c r="S4" s="49" t="s">
        <v>11</v>
      </c>
      <c r="T4" s="49" t="s">
        <v>12</v>
      </c>
      <c r="U4" s="49" t="s">
        <v>89</v>
      </c>
      <c r="V4" s="49" t="s">
        <v>57</v>
      </c>
      <c r="W4" s="50" t="s">
        <v>13</v>
      </c>
    </row>
    <row r="5" spans="1:28" ht="75.900000000000006" x14ac:dyDescent="0.4">
      <c r="B5" s="26" t="s">
        <v>43</v>
      </c>
      <c r="C5" s="27">
        <v>1</v>
      </c>
      <c r="D5" s="28">
        <v>42370</v>
      </c>
      <c r="E5" s="29">
        <v>42725</v>
      </c>
      <c r="F5" s="34" t="s">
        <v>23</v>
      </c>
      <c r="G5" s="37" t="s">
        <v>58</v>
      </c>
      <c r="H5" s="37" t="s">
        <v>62</v>
      </c>
      <c r="I5" s="54" t="s">
        <v>37</v>
      </c>
      <c r="J5" s="35" t="s">
        <v>38</v>
      </c>
      <c r="K5" s="35" t="s">
        <v>18</v>
      </c>
      <c r="L5" s="25" t="s">
        <v>33</v>
      </c>
      <c r="M5" s="42"/>
      <c r="N5" s="43" t="s">
        <v>91</v>
      </c>
      <c r="O5" s="43" t="s">
        <v>92</v>
      </c>
      <c r="P5" s="43"/>
      <c r="Q5" s="43"/>
      <c r="R5" s="43" t="s">
        <v>90</v>
      </c>
      <c r="S5" s="43"/>
      <c r="T5" s="43"/>
      <c r="U5" s="43"/>
      <c r="V5" s="43"/>
      <c r="W5" s="44" t="s">
        <v>34</v>
      </c>
    </row>
    <row r="6" spans="1:28" x14ac:dyDescent="0.4">
      <c r="B6" s="26" t="s">
        <v>43</v>
      </c>
      <c r="C6" s="27">
        <v>1</v>
      </c>
      <c r="D6" s="28">
        <v>42370</v>
      </c>
      <c r="E6" s="29"/>
      <c r="F6" s="34" t="s">
        <v>25</v>
      </c>
      <c r="G6" s="35" t="s">
        <v>60</v>
      </c>
      <c r="H6" s="35" t="s">
        <v>60</v>
      </c>
      <c r="I6" s="35" t="s">
        <v>60</v>
      </c>
      <c r="J6" s="35" t="s">
        <v>60</v>
      </c>
      <c r="K6" s="35" t="s">
        <v>19</v>
      </c>
      <c r="L6" s="25" t="s">
        <v>32</v>
      </c>
      <c r="M6" s="42"/>
      <c r="N6" s="43" t="s">
        <v>60</v>
      </c>
      <c r="O6" s="43" t="s">
        <v>60</v>
      </c>
      <c r="P6" s="43" t="s">
        <v>60</v>
      </c>
      <c r="Q6" s="43"/>
      <c r="R6" s="43"/>
      <c r="S6" s="43"/>
      <c r="T6" s="43"/>
      <c r="U6" s="43" t="s">
        <v>60</v>
      </c>
      <c r="V6" s="43"/>
      <c r="W6" s="44"/>
      <c r="Z6" t="str">
        <f>'1_Themen_Team'!B5</f>
        <v>Angebote</v>
      </c>
      <c r="AA6" t="str">
        <f>'1_Themen_Team'!C5</f>
        <v>Max</v>
      </c>
      <c r="AB6" t="str">
        <f>'1_Themen_Team'!D5</f>
        <v>offen</v>
      </c>
    </row>
    <row r="7" spans="1:28" ht="43.75" x14ac:dyDescent="0.4">
      <c r="B7" s="26" t="s">
        <v>43</v>
      </c>
      <c r="C7" s="27">
        <v>1</v>
      </c>
      <c r="D7" s="28">
        <v>42370</v>
      </c>
      <c r="E7" s="29"/>
      <c r="F7" s="34" t="s">
        <v>40</v>
      </c>
      <c r="G7" s="35" t="s">
        <v>60</v>
      </c>
      <c r="H7" s="35" t="s">
        <v>60</v>
      </c>
      <c r="I7" s="35" t="s">
        <v>60</v>
      </c>
      <c r="J7" s="35" t="s">
        <v>60</v>
      </c>
      <c r="K7" s="35" t="s">
        <v>20</v>
      </c>
      <c r="L7" s="25" t="s">
        <v>32</v>
      </c>
      <c r="M7" s="42" t="s">
        <v>60</v>
      </c>
      <c r="N7" s="43" t="s">
        <v>60</v>
      </c>
      <c r="O7" s="43" t="s">
        <v>60</v>
      </c>
      <c r="P7" s="43"/>
      <c r="Q7" s="43"/>
      <c r="R7" s="43"/>
      <c r="S7" s="43"/>
      <c r="T7" s="43"/>
      <c r="U7" s="43"/>
      <c r="V7" s="43"/>
      <c r="W7" s="44" t="s">
        <v>84</v>
      </c>
      <c r="Z7" t="str">
        <f>'1_Themen_Team'!B6</f>
        <v>Über uns</v>
      </c>
      <c r="AA7" t="str">
        <f>'1_Themen_Team'!C6</f>
        <v>Susanne</v>
      </c>
      <c r="AB7" t="str">
        <f>'1_Themen_Team'!D6</f>
        <v>in Planung</v>
      </c>
    </row>
    <row r="8" spans="1:28" x14ac:dyDescent="0.4">
      <c r="B8" s="26" t="s">
        <v>43</v>
      </c>
      <c r="C8" s="27">
        <v>1</v>
      </c>
      <c r="D8" s="28">
        <v>42373</v>
      </c>
      <c r="E8" s="29"/>
      <c r="F8" s="34" t="s">
        <v>26</v>
      </c>
      <c r="G8" s="35" t="s">
        <v>60</v>
      </c>
      <c r="H8" s="35" t="s">
        <v>60</v>
      </c>
      <c r="I8" s="35" t="s">
        <v>60</v>
      </c>
      <c r="J8" s="35" t="s">
        <v>60</v>
      </c>
      <c r="K8" s="35" t="s">
        <v>21</v>
      </c>
      <c r="L8" s="36" t="s">
        <v>39</v>
      </c>
      <c r="M8" s="42"/>
      <c r="N8" s="43" t="s">
        <v>60</v>
      </c>
      <c r="O8" s="43" t="s">
        <v>60</v>
      </c>
      <c r="P8" s="43"/>
      <c r="Q8" s="43"/>
      <c r="R8" s="43"/>
      <c r="S8" s="43"/>
      <c r="T8" s="43" t="s">
        <v>60</v>
      </c>
      <c r="U8" s="43"/>
      <c r="V8" s="43"/>
      <c r="W8" s="44"/>
      <c r="Z8" t="str">
        <f>'1_Themen_Team'!B7</f>
        <v>Support</v>
      </c>
      <c r="AA8" t="str">
        <f>'1_Themen_Team'!C7</f>
        <v>Clemens</v>
      </c>
      <c r="AB8" t="str">
        <f>'1_Themen_Team'!D7</f>
        <v>in Arbeit</v>
      </c>
    </row>
    <row r="9" spans="1:28" x14ac:dyDescent="0.4">
      <c r="B9" s="26" t="s">
        <v>43</v>
      </c>
      <c r="C9" s="27">
        <v>1</v>
      </c>
      <c r="D9" s="28">
        <v>42373</v>
      </c>
      <c r="E9" s="29"/>
      <c r="F9" s="34" t="s">
        <v>26</v>
      </c>
      <c r="G9" s="35" t="s">
        <v>60</v>
      </c>
      <c r="H9" s="35" t="s">
        <v>60</v>
      </c>
      <c r="I9" s="35" t="s">
        <v>60</v>
      </c>
      <c r="J9" s="35" t="s">
        <v>60</v>
      </c>
      <c r="K9" s="35" t="s">
        <v>21</v>
      </c>
      <c r="L9" s="36" t="s">
        <v>31</v>
      </c>
      <c r="M9" s="42" t="s">
        <v>60</v>
      </c>
      <c r="N9" s="43"/>
      <c r="O9" s="43" t="s">
        <v>60</v>
      </c>
      <c r="P9" s="43"/>
      <c r="Q9" s="43"/>
      <c r="R9" s="43" t="s">
        <v>60</v>
      </c>
      <c r="S9" s="43"/>
      <c r="T9" s="43"/>
      <c r="U9" s="43"/>
      <c r="V9" s="43"/>
      <c r="W9" s="44"/>
      <c r="Z9" t="str">
        <f>'1_Themen_Team'!B8</f>
        <v>Know-how</v>
      </c>
      <c r="AA9" t="str">
        <f>'1_Themen_Team'!C8</f>
        <v>Heiko</v>
      </c>
      <c r="AB9" t="str">
        <f>'1_Themen_Team'!D8</f>
        <v>zur Freigabe</v>
      </c>
    </row>
    <row r="10" spans="1:28" x14ac:dyDescent="0.4">
      <c r="B10" s="26" t="s">
        <v>43</v>
      </c>
      <c r="C10" s="27">
        <v>2</v>
      </c>
      <c r="D10" s="28">
        <v>42377</v>
      </c>
      <c r="E10" s="29"/>
      <c r="F10" s="34" t="s">
        <v>24</v>
      </c>
      <c r="G10" s="35" t="s">
        <v>60</v>
      </c>
      <c r="H10" s="35" t="s">
        <v>60</v>
      </c>
      <c r="I10" s="35" t="s">
        <v>60</v>
      </c>
      <c r="J10" s="35" t="s">
        <v>60</v>
      </c>
      <c r="K10" s="35" t="s">
        <v>27</v>
      </c>
      <c r="L10" s="36" t="s">
        <v>30</v>
      </c>
      <c r="M10" s="42"/>
      <c r="N10" s="43" t="s">
        <v>60</v>
      </c>
      <c r="O10" s="43" t="s">
        <v>60</v>
      </c>
      <c r="P10" s="43"/>
      <c r="Q10" s="43"/>
      <c r="R10" s="43"/>
      <c r="S10" s="43"/>
      <c r="T10" s="43"/>
      <c r="U10" s="43"/>
      <c r="V10" s="43"/>
      <c r="W10" s="44" t="s">
        <v>83</v>
      </c>
      <c r="Z10" t="str">
        <f>'1_Themen_Team'!B9</f>
        <v>Freizeithinweise</v>
      </c>
      <c r="AA10" t="str">
        <f>'1_Themen_Team'!C9</f>
        <v>Julian</v>
      </c>
      <c r="AB10" t="str">
        <f>'1_Themen_Team'!D9</f>
        <v>Freigabe erhalten</v>
      </c>
    </row>
    <row r="11" spans="1:28" x14ac:dyDescent="0.4">
      <c r="B11" s="26"/>
      <c r="C11" s="27"/>
      <c r="D11" s="28"/>
      <c r="E11" s="29"/>
      <c r="F11" s="34"/>
      <c r="G11" s="37"/>
      <c r="H11" s="37"/>
      <c r="I11" s="36"/>
      <c r="J11" s="35"/>
      <c r="K11" s="35"/>
      <c r="L11" s="36"/>
      <c r="M11" s="42"/>
      <c r="N11" s="43"/>
      <c r="O11" s="43"/>
      <c r="P11" s="43"/>
      <c r="Q11" s="43"/>
      <c r="R11" s="43"/>
      <c r="S11" s="43"/>
      <c r="T11" s="43"/>
      <c r="U11" s="43"/>
      <c r="V11" s="43"/>
      <c r="W11" s="44"/>
      <c r="Z11" t="str">
        <f>'1_Themen_Team'!B10</f>
        <v>Thema 6</v>
      </c>
      <c r="AA11" t="str">
        <f>'1_Themen_Team'!C10</f>
        <v>Name 6</v>
      </c>
      <c r="AB11" t="str">
        <f>'1_Themen_Team'!D10</f>
        <v>erledigt</v>
      </c>
    </row>
    <row r="12" spans="1:28" x14ac:dyDescent="0.4">
      <c r="B12" s="26"/>
      <c r="C12" s="27"/>
      <c r="D12" s="28"/>
      <c r="E12" s="29"/>
      <c r="F12" s="34"/>
      <c r="G12" s="37"/>
      <c r="H12" s="37"/>
      <c r="I12" s="36"/>
      <c r="J12" s="35"/>
      <c r="K12" s="35"/>
      <c r="L12" s="36"/>
      <c r="M12" s="42"/>
      <c r="N12" s="43"/>
      <c r="O12" s="43"/>
      <c r="P12" s="43"/>
      <c r="Q12" s="43"/>
      <c r="R12" s="43"/>
      <c r="S12" s="43"/>
      <c r="T12" s="43"/>
      <c r="U12" s="43"/>
      <c r="V12" s="43"/>
      <c r="W12" s="44"/>
      <c r="Z12" t="str">
        <f>'1_Themen_Team'!B11</f>
        <v>Thema 7</v>
      </c>
      <c r="AA12" t="str">
        <f>'1_Themen_Team'!C11</f>
        <v>Name 7</v>
      </c>
    </row>
    <row r="13" spans="1:28" x14ac:dyDescent="0.4">
      <c r="B13" s="26"/>
      <c r="C13" s="27"/>
      <c r="D13" s="28"/>
      <c r="E13" s="29"/>
      <c r="F13" s="34"/>
      <c r="G13" s="37"/>
      <c r="H13" s="37"/>
      <c r="I13" s="36"/>
      <c r="J13" s="35"/>
      <c r="K13" s="35"/>
      <c r="L13" s="36"/>
      <c r="M13" s="42"/>
      <c r="N13" s="43"/>
      <c r="O13" s="43"/>
      <c r="P13" s="43"/>
      <c r="Q13" s="43"/>
      <c r="R13" s="43"/>
      <c r="S13" s="43"/>
      <c r="T13" s="43"/>
      <c r="U13" s="43"/>
      <c r="V13" s="43"/>
      <c r="W13" s="44"/>
      <c r="Z13" t="str">
        <f>'1_Themen_Team'!B12</f>
        <v>Thema 8</v>
      </c>
      <c r="AA13" t="str">
        <f>'1_Themen_Team'!C12</f>
        <v>Name 8</v>
      </c>
    </row>
    <row r="14" spans="1:28" x14ac:dyDescent="0.4">
      <c r="B14" s="26"/>
      <c r="C14" s="27"/>
      <c r="D14" s="28"/>
      <c r="E14" s="29"/>
      <c r="F14" s="34"/>
      <c r="G14" s="37"/>
      <c r="H14" s="37"/>
      <c r="I14" s="36"/>
      <c r="J14" s="35"/>
      <c r="K14" s="35"/>
      <c r="L14" s="36"/>
      <c r="M14" s="42"/>
      <c r="N14" s="43"/>
      <c r="O14" s="43"/>
      <c r="P14" s="43"/>
      <c r="Q14" s="43"/>
      <c r="R14" s="43"/>
      <c r="S14" s="43"/>
      <c r="T14" s="43"/>
      <c r="U14" s="43"/>
      <c r="V14" s="43"/>
      <c r="W14" s="44"/>
      <c r="Z14" t="str">
        <f>'1_Themen_Team'!B13</f>
        <v>Thema 9</v>
      </c>
      <c r="AA14" t="str">
        <f>'1_Themen_Team'!C13</f>
        <v>Name 9</v>
      </c>
    </row>
    <row r="15" spans="1:28" x14ac:dyDescent="0.4">
      <c r="B15" s="26"/>
      <c r="C15" s="27"/>
      <c r="D15" s="28"/>
      <c r="E15" s="29"/>
      <c r="F15" s="34"/>
      <c r="G15" s="37"/>
      <c r="H15" s="37"/>
      <c r="I15" s="36"/>
      <c r="J15" s="35"/>
      <c r="K15" s="35"/>
      <c r="L15" s="36"/>
      <c r="M15" s="42"/>
      <c r="N15" s="43"/>
      <c r="O15" s="43"/>
      <c r="P15" s="43"/>
      <c r="Q15" s="43"/>
      <c r="R15" s="43"/>
      <c r="S15" s="43"/>
      <c r="T15" s="43"/>
      <c r="U15" s="43"/>
      <c r="V15" s="43"/>
      <c r="W15" s="44"/>
      <c r="Z15" t="str">
        <f>'1_Themen_Team'!B14</f>
        <v>Thema 10</v>
      </c>
      <c r="AA15" t="str">
        <f>'1_Themen_Team'!C14</f>
        <v>Name 10</v>
      </c>
    </row>
    <row r="16" spans="1:28" x14ac:dyDescent="0.4">
      <c r="B16" s="26"/>
      <c r="C16" s="27"/>
      <c r="D16" s="28"/>
      <c r="E16" s="29"/>
      <c r="F16" s="34"/>
      <c r="G16" s="37"/>
      <c r="H16" s="37"/>
      <c r="I16" s="36"/>
      <c r="J16" s="35"/>
      <c r="K16" s="35"/>
      <c r="L16" s="36"/>
      <c r="M16" s="42"/>
      <c r="N16" s="43"/>
      <c r="O16" s="43"/>
      <c r="P16" s="43"/>
      <c r="Q16" s="43"/>
      <c r="R16" s="43"/>
      <c r="S16" s="43"/>
      <c r="T16" s="43"/>
      <c r="U16" s="43"/>
      <c r="V16" s="43"/>
      <c r="W16" s="44"/>
      <c r="Z16" t="str">
        <f>'1_Themen_Team'!B15</f>
        <v>Thema 11</v>
      </c>
      <c r="AA16" t="str">
        <f>'1_Themen_Team'!C15</f>
        <v>Name 11</v>
      </c>
    </row>
    <row r="17" spans="2:27" x14ac:dyDescent="0.4">
      <c r="B17" s="26"/>
      <c r="C17" s="27"/>
      <c r="D17" s="28"/>
      <c r="E17" s="29"/>
      <c r="F17" s="34"/>
      <c r="G17" s="37"/>
      <c r="H17" s="37"/>
      <c r="I17" s="36"/>
      <c r="J17" s="35"/>
      <c r="K17" s="35"/>
      <c r="L17" s="36"/>
      <c r="M17" s="42"/>
      <c r="N17" s="43"/>
      <c r="O17" s="43"/>
      <c r="P17" s="43"/>
      <c r="Q17" s="43"/>
      <c r="R17" s="43"/>
      <c r="S17" s="43"/>
      <c r="T17" s="43"/>
      <c r="U17" s="43"/>
      <c r="V17" s="43"/>
      <c r="W17" s="44"/>
      <c r="Z17" t="str">
        <f>'1_Themen_Team'!B16</f>
        <v>Thema 12</v>
      </c>
      <c r="AA17" t="str">
        <f>'1_Themen_Team'!C16</f>
        <v>Name 12</v>
      </c>
    </row>
    <row r="18" spans="2:27" x14ac:dyDescent="0.4">
      <c r="B18" s="26"/>
      <c r="C18" s="27"/>
      <c r="D18" s="28"/>
      <c r="E18" s="29"/>
      <c r="F18" s="34"/>
      <c r="G18" s="37"/>
      <c r="H18" s="37"/>
      <c r="I18" s="36"/>
      <c r="J18" s="35"/>
      <c r="K18" s="35"/>
      <c r="L18" s="36"/>
      <c r="M18" s="42"/>
      <c r="N18" s="43"/>
      <c r="O18" s="43"/>
      <c r="P18" s="43"/>
      <c r="Q18" s="43"/>
      <c r="R18" s="43"/>
      <c r="S18" s="43"/>
      <c r="T18" s="43"/>
      <c r="U18" s="43"/>
      <c r="V18" s="43"/>
      <c r="W18" s="44"/>
    </row>
    <row r="19" spans="2:27" x14ac:dyDescent="0.4">
      <c r="B19" s="26"/>
      <c r="C19" s="27"/>
      <c r="D19" s="28"/>
      <c r="E19" s="29"/>
      <c r="F19" s="34"/>
      <c r="G19" s="37"/>
      <c r="H19" s="37"/>
      <c r="I19" s="36"/>
      <c r="J19" s="35"/>
      <c r="K19" s="35"/>
      <c r="L19" s="36"/>
      <c r="M19" s="42"/>
      <c r="N19" s="43"/>
      <c r="O19" s="43"/>
      <c r="P19" s="43"/>
      <c r="Q19" s="43"/>
      <c r="R19" s="43"/>
      <c r="S19" s="43"/>
      <c r="T19" s="43"/>
      <c r="U19" s="43"/>
      <c r="V19" s="43"/>
      <c r="W19" s="44"/>
    </row>
    <row r="20" spans="2:27" x14ac:dyDescent="0.4">
      <c r="B20" s="26"/>
      <c r="C20" s="27"/>
      <c r="D20" s="28"/>
      <c r="E20" s="29"/>
      <c r="F20" s="34"/>
      <c r="G20" s="37"/>
      <c r="H20" s="37"/>
      <c r="I20" s="36"/>
      <c r="J20" s="35"/>
      <c r="K20" s="35"/>
      <c r="L20" s="36"/>
      <c r="M20" s="42"/>
      <c r="N20" s="43"/>
      <c r="O20" s="43"/>
      <c r="P20" s="43"/>
      <c r="Q20" s="43"/>
      <c r="R20" s="43"/>
      <c r="S20" s="43"/>
      <c r="T20" s="43"/>
      <c r="U20" s="43"/>
      <c r="V20" s="43"/>
      <c r="W20" s="44"/>
    </row>
    <row r="21" spans="2:27" x14ac:dyDescent="0.4">
      <c r="B21" s="26"/>
      <c r="C21" s="27"/>
      <c r="D21" s="28"/>
      <c r="E21" s="29"/>
      <c r="F21" s="34"/>
      <c r="G21" s="37"/>
      <c r="H21" s="37"/>
      <c r="I21" s="36"/>
      <c r="J21" s="35"/>
      <c r="K21" s="35"/>
      <c r="L21" s="36"/>
      <c r="M21" s="42"/>
      <c r="N21" s="43"/>
      <c r="O21" s="43"/>
      <c r="P21" s="43"/>
      <c r="Q21" s="43"/>
      <c r="R21" s="43"/>
      <c r="S21" s="43"/>
      <c r="T21" s="43"/>
      <c r="U21" s="43"/>
      <c r="V21" s="43"/>
      <c r="W21" s="44"/>
    </row>
    <row r="22" spans="2:27" x14ac:dyDescent="0.4">
      <c r="B22" s="26"/>
      <c r="C22" s="27"/>
      <c r="D22" s="28"/>
      <c r="E22" s="29"/>
      <c r="F22" s="34"/>
      <c r="G22" s="37"/>
      <c r="H22" s="37"/>
      <c r="I22" s="36"/>
      <c r="J22" s="35"/>
      <c r="K22" s="35"/>
      <c r="L22" s="36"/>
      <c r="M22" s="42"/>
      <c r="N22" s="43"/>
      <c r="O22" s="43"/>
      <c r="P22" s="43"/>
      <c r="Q22" s="43"/>
      <c r="R22" s="43"/>
      <c r="S22" s="43"/>
      <c r="T22" s="43"/>
      <c r="U22" s="43"/>
      <c r="V22" s="43"/>
      <c r="W22" s="44"/>
    </row>
    <row r="23" spans="2:27" x14ac:dyDescent="0.4">
      <c r="B23" s="26"/>
      <c r="C23" s="27"/>
      <c r="D23" s="28"/>
      <c r="E23" s="29"/>
      <c r="F23" s="34"/>
      <c r="G23" s="37"/>
      <c r="H23" s="37"/>
      <c r="I23" s="36"/>
      <c r="J23" s="35"/>
      <c r="K23" s="35"/>
      <c r="L23" s="36"/>
      <c r="M23" s="42"/>
      <c r="N23" s="43"/>
      <c r="O23" s="43"/>
      <c r="P23" s="43"/>
      <c r="Q23" s="43"/>
      <c r="R23" s="43"/>
      <c r="S23" s="43"/>
      <c r="T23" s="43"/>
      <c r="U23" s="43"/>
      <c r="V23" s="43"/>
      <c r="W23" s="44"/>
    </row>
    <row r="24" spans="2:27" x14ac:dyDescent="0.4">
      <c r="B24" s="26"/>
      <c r="C24" s="27"/>
      <c r="D24" s="28"/>
      <c r="E24" s="29"/>
      <c r="F24" s="34"/>
      <c r="G24" s="37"/>
      <c r="H24" s="37"/>
      <c r="I24" s="36"/>
      <c r="J24" s="35"/>
      <c r="K24" s="35"/>
      <c r="L24" s="36"/>
      <c r="M24" s="42"/>
      <c r="N24" s="43"/>
      <c r="O24" s="43"/>
      <c r="P24" s="43"/>
      <c r="Q24" s="43"/>
      <c r="R24" s="43"/>
      <c r="S24" s="43"/>
      <c r="T24" s="43"/>
      <c r="U24" s="43"/>
      <c r="V24" s="43"/>
      <c r="W24" s="44"/>
    </row>
    <row r="25" spans="2:27" x14ac:dyDescent="0.4">
      <c r="B25" s="26"/>
      <c r="C25" s="27"/>
      <c r="D25" s="28"/>
      <c r="E25" s="29"/>
      <c r="F25" s="34"/>
      <c r="G25" s="37"/>
      <c r="H25" s="37"/>
      <c r="I25" s="36"/>
      <c r="J25" s="35"/>
      <c r="K25" s="35"/>
      <c r="L25" s="36"/>
      <c r="M25" s="42"/>
      <c r="N25" s="43"/>
      <c r="O25" s="43"/>
      <c r="P25" s="43"/>
      <c r="Q25" s="43"/>
      <c r="R25" s="43"/>
      <c r="S25" s="43"/>
      <c r="T25" s="43"/>
      <c r="U25" s="43"/>
      <c r="V25" s="43"/>
      <c r="W25" s="44"/>
    </row>
    <row r="26" spans="2:27" x14ac:dyDescent="0.4">
      <c r="B26" s="26"/>
      <c r="C26" s="27"/>
      <c r="D26" s="28"/>
      <c r="E26" s="29"/>
      <c r="F26" s="34"/>
      <c r="G26" s="37"/>
      <c r="H26" s="37"/>
      <c r="I26" s="36"/>
      <c r="J26" s="35"/>
      <c r="K26" s="35"/>
      <c r="L26" s="36"/>
      <c r="M26" s="42"/>
      <c r="N26" s="43"/>
      <c r="O26" s="43"/>
      <c r="P26" s="43"/>
      <c r="Q26" s="43"/>
      <c r="R26" s="43"/>
      <c r="S26" s="43"/>
      <c r="T26" s="43"/>
      <c r="U26" s="43"/>
      <c r="V26" s="43"/>
      <c r="W26" s="44"/>
    </row>
    <row r="27" spans="2:27" x14ac:dyDescent="0.4">
      <c r="B27" s="26"/>
      <c r="C27" s="27"/>
      <c r="D27" s="28"/>
      <c r="E27" s="29"/>
      <c r="F27" s="34"/>
      <c r="G27" s="37"/>
      <c r="H27" s="37"/>
      <c r="I27" s="36"/>
      <c r="J27" s="35"/>
      <c r="K27" s="35"/>
      <c r="L27" s="36"/>
      <c r="M27" s="42"/>
      <c r="N27" s="43"/>
      <c r="O27" s="43"/>
      <c r="P27" s="43"/>
      <c r="Q27" s="43"/>
      <c r="R27" s="43"/>
      <c r="S27" s="43"/>
      <c r="T27" s="43"/>
      <c r="U27" s="43"/>
      <c r="V27" s="43"/>
      <c r="W27" s="44"/>
    </row>
    <row r="28" spans="2:27" x14ac:dyDescent="0.4">
      <c r="B28" s="26"/>
      <c r="C28" s="27"/>
      <c r="D28" s="28"/>
      <c r="E28" s="29"/>
      <c r="F28" s="34"/>
      <c r="G28" s="37"/>
      <c r="H28" s="37"/>
      <c r="I28" s="36"/>
      <c r="J28" s="35"/>
      <c r="K28" s="35"/>
      <c r="L28" s="36"/>
      <c r="M28" s="42"/>
      <c r="N28" s="43"/>
      <c r="O28" s="43"/>
      <c r="P28" s="43"/>
      <c r="Q28" s="43"/>
      <c r="R28" s="43"/>
      <c r="S28" s="43"/>
      <c r="T28" s="43"/>
      <c r="U28" s="43"/>
      <c r="V28" s="43"/>
      <c r="W28" s="44"/>
    </row>
    <row r="29" spans="2:27" x14ac:dyDescent="0.4">
      <c r="B29" s="26"/>
      <c r="C29" s="27"/>
      <c r="D29" s="28"/>
      <c r="E29" s="29"/>
      <c r="F29" s="34"/>
      <c r="G29" s="37"/>
      <c r="H29" s="37"/>
      <c r="I29" s="36"/>
      <c r="J29" s="35"/>
      <c r="K29" s="35"/>
      <c r="L29" s="36"/>
      <c r="M29" s="42"/>
      <c r="N29" s="43"/>
      <c r="O29" s="43"/>
      <c r="P29" s="43"/>
      <c r="Q29" s="43"/>
      <c r="R29" s="43"/>
      <c r="S29" s="43"/>
      <c r="T29" s="43"/>
      <c r="U29" s="43"/>
      <c r="V29" s="43"/>
      <c r="W29" s="44"/>
    </row>
    <row r="30" spans="2:27" x14ac:dyDescent="0.4">
      <c r="B30" s="26"/>
      <c r="C30" s="27"/>
      <c r="D30" s="28"/>
      <c r="E30" s="29"/>
      <c r="F30" s="34"/>
      <c r="G30" s="37"/>
      <c r="H30" s="37"/>
      <c r="I30" s="36"/>
      <c r="J30" s="35"/>
      <c r="K30" s="35"/>
      <c r="L30" s="36"/>
      <c r="M30" s="42"/>
      <c r="N30" s="43"/>
      <c r="O30" s="43"/>
      <c r="P30" s="43"/>
      <c r="Q30" s="43"/>
      <c r="R30" s="43"/>
      <c r="S30" s="43"/>
      <c r="T30" s="43"/>
      <c r="U30" s="43"/>
      <c r="V30" s="43"/>
      <c r="W30" s="44"/>
    </row>
    <row r="31" spans="2:27" x14ac:dyDescent="0.4">
      <c r="B31" s="26"/>
      <c r="C31" s="27"/>
      <c r="D31" s="28"/>
      <c r="E31" s="29"/>
      <c r="F31" s="34"/>
      <c r="G31" s="37"/>
      <c r="H31" s="37"/>
      <c r="I31" s="36"/>
      <c r="J31" s="35"/>
      <c r="K31" s="35"/>
      <c r="L31" s="36"/>
      <c r="M31" s="42"/>
      <c r="N31" s="43"/>
      <c r="O31" s="43"/>
      <c r="P31" s="43"/>
      <c r="Q31" s="43"/>
      <c r="R31" s="43"/>
      <c r="S31" s="43"/>
      <c r="T31" s="43"/>
      <c r="U31" s="43"/>
      <c r="V31" s="43"/>
      <c r="W31" s="44"/>
    </row>
    <row r="32" spans="2:27" x14ac:dyDescent="0.4">
      <c r="B32" s="26"/>
      <c r="C32" s="27"/>
      <c r="D32" s="28"/>
      <c r="E32" s="29"/>
      <c r="F32" s="34"/>
      <c r="G32" s="37"/>
      <c r="H32" s="37"/>
      <c r="I32" s="36"/>
      <c r="J32" s="35"/>
      <c r="K32" s="35"/>
      <c r="L32" s="36"/>
      <c r="M32" s="42"/>
      <c r="N32" s="43"/>
      <c r="O32" s="43"/>
      <c r="P32" s="43"/>
      <c r="Q32" s="43"/>
      <c r="R32" s="43"/>
      <c r="S32" s="43"/>
      <c r="T32" s="43"/>
      <c r="U32" s="43"/>
      <c r="V32" s="43"/>
      <c r="W32" s="44"/>
    </row>
    <row r="33" spans="2:23" x14ac:dyDescent="0.4">
      <c r="B33" s="26"/>
      <c r="C33" s="27"/>
      <c r="D33" s="28"/>
      <c r="E33" s="29"/>
      <c r="F33" s="34"/>
      <c r="G33" s="37"/>
      <c r="H33" s="37"/>
      <c r="I33" s="36"/>
      <c r="J33" s="35"/>
      <c r="K33" s="35"/>
      <c r="L33" s="36"/>
      <c r="M33" s="42"/>
      <c r="N33" s="43"/>
      <c r="O33" s="43"/>
      <c r="P33" s="43"/>
      <c r="Q33" s="43"/>
      <c r="R33" s="43"/>
      <c r="S33" s="43"/>
      <c r="T33" s="43"/>
      <c r="U33" s="43"/>
      <c r="V33" s="43"/>
      <c r="W33" s="44"/>
    </row>
    <row r="34" spans="2:23" ht="15" thickBot="1" x14ac:dyDescent="0.45">
      <c r="B34" s="30"/>
      <c r="C34" s="31"/>
      <c r="D34" s="32"/>
      <c r="E34" s="33"/>
      <c r="F34" s="38"/>
      <c r="G34" s="39"/>
      <c r="H34" s="39"/>
      <c r="I34" s="40"/>
      <c r="J34" s="41"/>
      <c r="K34" s="41"/>
      <c r="L34" s="40"/>
      <c r="M34" s="45"/>
      <c r="N34" s="46"/>
      <c r="O34" s="46"/>
      <c r="P34" s="46"/>
      <c r="Q34" s="46"/>
      <c r="R34" s="46"/>
      <c r="S34" s="46"/>
      <c r="T34" s="46"/>
      <c r="U34" s="46"/>
      <c r="V34" s="46"/>
      <c r="W34" s="47"/>
    </row>
  </sheetData>
  <mergeCells count="3">
    <mergeCell ref="B3:E3"/>
    <mergeCell ref="F3:L3"/>
    <mergeCell ref="M3:W3"/>
  </mergeCells>
  <conditionalFormatting sqref="B1:W1048576">
    <cfRule type="containsText" dxfId="51" priority="1" operator="containsText" text="erledigt">
      <formula>NOT(ISERROR(SEARCH("erledigt",B1)))</formula>
    </cfRule>
    <cfRule type="containsText" dxfId="50" priority="2" operator="containsText" text="Freigabe erhalten">
      <formula>NOT(ISERROR(SEARCH("Freigabe erhalten",B1)))</formula>
    </cfRule>
    <cfRule type="containsText" dxfId="49" priority="3" operator="containsText" text="zur Freigabe">
      <formula>NOT(ISERROR(SEARCH("zur Freigabe",B1)))</formula>
    </cfRule>
    <cfRule type="containsText" dxfId="48" priority="4" operator="containsText" text="in Arbeit">
      <formula>NOT(ISERROR(SEARCH("in Arbeit",B1)))</formula>
    </cfRule>
    <cfRule type="containsText" dxfId="47" priority="5" operator="containsText" text="in Planung">
      <formula>NOT(ISERROR(SEARCH("in Planung",B1)))</formula>
    </cfRule>
    <cfRule type="containsText" dxfId="46" priority="6" operator="containsText" text="offen">
      <formula>NOT(ISERROR(SEARCH("offen",B1)))</formula>
    </cfRule>
  </conditionalFormatting>
  <dataValidations count="3">
    <dataValidation type="list" allowBlank="1" showInputMessage="1" showErrorMessage="1" sqref="L6:L34" xr:uid="{00000000-0002-0000-0100-000000000000}">
      <formula1>$AB$6:$AB$11</formula1>
    </dataValidation>
    <dataValidation type="list" allowBlank="1" showInputMessage="1" showErrorMessage="1" sqref="K6:K34" xr:uid="{00000000-0002-0000-0100-000001000000}">
      <formula1>$AA$6:$AA$17</formula1>
    </dataValidation>
    <dataValidation type="list" allowBlank="1" showInputMessage="1" showErrorMessage="1" sqref="F6:F34" xr:uid="{00000000-0002-0000-0100-000002000000}">
      <formula1>$Z$6:$Z$17</formula1>
    </dataValidation>
  </dataValidations>
  <hyperlinks>
    <hyperlink ref="I5" r:id="rId1" xr:uid="{00000000-0004-0000-0100-000000000000}"/>
  </hyperlinks>
  <pageMargins left="0.23622047244094491" right="0.23622047244094491" top="0.74803149606299213" bottom="0.74803149606299213" header="0.31496062992125984" footer="0.31496062992125984"/>
  <pageSetup paperSize="9" scale="35" fitToHeight="0" orientation="landscape" verticalDpi="0" r:id="rId2"/>
  <headerFooter>
    <oddFooter>&amp;L&amp;8&amp;K01+032Stand &amp;D&amp;C&amp;8&amp;K01+033Seite &amp;P von &amp;N&amp;R&amp;8&amp;K01+032Eine Vorlage von Onlinemarketing-Praxis
www.onlinemarketing-praxis.de</oddFoot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'1_Themen_Team'!$B$5:$B$16</xm:f>
          </x14:formula1>
          <xm:sqref>F5</xm:sqref>
        </x14:dataValidation>
        <x14:dataValidation type="list" allowBlank="1" showInputMessage="1" showErrorMessage="1" xr:uid="{00000000-0002-0000-0100-000004000000}">
          <x14:formula1>
            <xm:f>'1_Themen_Team'!$C$5:$C$16</xm:f>
          </x14:formula1>
          <xm:sqref>K5</xm:sqref>
        </x14:dataValidation>
        <x14:dataValidation type="list" allowBlank="1" showInputMessage="1" showErrorMessage="1" xr:uid="{00000000-0002-0000-0100-000005000000}">
          <x14:formula1>
            <xm:f>'1_Themen_Team'!$D$5:$D$10</xm:f>
          </x14:formula1>
          <xm:sqref>L5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6"/>
  <sheetViews>
    <sheetView showGridLines="0" showRowColHeaders="0" workbookViewId="0">
      <selection activeCell="K19" sqref="K19:M26"/>
    </sheetView>
  </sheetViews>
  <sheetFormatPr baseColWidth="10" defaultColWidth="11.3828125" defaultRowHeight="14.6" x14ac:dyDescent="0.4"/>
  <cols>
    <col min="1" max="1" width="1.3828125" style="1" customWidth="1"/>
    <col min="2" max="2" width="15.84375" style="1" bestFit="1" customWidth="1"/>
    <col min="3" max="9" width="11.3828125" style="1"/>
    <col min="10" max="10" width="3.3046875" style="1" customWidth="1"/>
    <col min="11" max="16384" width="11.3828125" style="1"/>
  </cols>
  <sheetData>
    <row r="1" spans="2:13" ht="6" customHeight="1" x14ac:dyDescent="0.4"/>
    <row r="2" spans="2:13" x14ac:dyDescent="0.4">
      <c r="B2" s="21" t="s">
        <v>55</v>
      </c>
      <c r="C2" s="22" t="s">
        <v>54</v>
      </c>
    </row>
    <row r="3" spans="2:13" ht="15.9" x14ac:dyDescent="0.45">
      <c r="B3" s="9" t="s">
        <v>6</v>
      </c>
      <c r="C3" s="11">
        <f>COUNTA(Tabelle1[Blog])</f>
        <v>2</v>
      </c>
      <c r="K3" s="67" t="s">
        <v>65</v>
      </c>
      <c r="L3" s="67"/>
      <c r="M3" s="67"/>
    </row>
    <row r="4" spans="2:13" x14ac:dyDescent="0.4">
      <c r="B4" s="9" t="s">
        <v>7</v>
      </c>
      <c r="C4" s="11">
        <f>COUNTA(Tabelle1[Facebook])</f>
        <v>5</v>
      </c>
      <c r="K4" s="68" t="s">
        <v>66</v>
      </c>
      <c r="L4" s="68"/>
      <c r="M4" s="68"/>
    </row>
    <row r="5" spans="2:13" x14ac:dyDescent="0.4">
      <c r="B5" s="9" t="s">
        <v>8</v>
      </c>
      <c r="C5" s="11">
        <f>COUNTA(Tabelle1[Twitter])</f>
        <v>6</v>
      </c>
      <c r="K5" s="68"/>
      <c r="L5" s="68"/>
      <c r="M5" s="68"/>
    </row>
    <row r="6" spans="2:13" x14ac:dyDescent="0.4">
      <c r="B6" s="9" t="s">
        <v>9</v>
      </c>
      <c r="C6" s="11">
        <f>COUNTA(Tabelle1[Google+])</f>
        <v>1</v>
      </c>
      <c r="K6" s="68"/>
      <c r="L6" s="68"/>
      <c r="M6" s="68"/>
    </row>
    <row r="7" spans="2:13" x14ac:dyDescent="0.4">
      <c r="B7" s="9" t="s">
        <v>59</v>
      </c>
      <c r="C7" s="11">
        <f>COUNTA(Tabelle1[Youtube])</f>
        <v>0</v>
      </c>
      <c r="K7" s="68"/>
      <c r="L7" s="68"/>
      <c r="M7" s="68"/>
    </row>
    <row r="8" spans="2:13" x14ac:dyDescent="0.4">
      <c r="B8" s="9" t="s">
        <v>10</v>
      </c>
      <c r="C8" s="11">
        <f>COUNTA(Tabelle1[XING])</f>
        <v>2</v>
      </c>
      <c r="K8" s="68"/>
      <c r="L8" s="68"/>
      <c r="M8" s="68"/>
    </row>
    <row r="9" spans="2:13" x14ac:dyDescent="0.4">
      <c r="B9" s="9" t="s">
        <v>11</v>
      </c>
      <c r="C9" s="11">
        <f>COUNTA(Tabelle1[LinkedIn])</f>
        <v>0</v>
      </c>
      <c r="K9" s="68"/>
      <c r="L9" s="68"/>
      <c r="M9" s="68"/>
    </row>
    <row r="10" spans="2:13" x14ac:dyDescent="0.4">
      <c r="B10" s="9" t="s">
        <v>12</v>
      </c>
      <c r="C10" s="11">
        <f>COUNTA(Tabelle1[Pinterest])</f>
        <v>1</v>
      </c>
      <c r="K10" s="68"/>
      <c r="L10" s="68"/>
      <c r="M10" s="68"/>
    </row>
    <row r="11" spans="2:13" x14ac:dyDescent="0.4">
      <c r="B11" s="56" t="s">
        <v>89</v>
      </c>
      <c r="C11" s="11">
        <f>COUNTA(Tabelle1[SlideShare])</f>
        <v>1</v>
      </c>
      <c r="K11" s="68"/>
      <c r="L11" s="68"/>
      <c r="M11" s="68"/>
    </row>
    <row r="12" spans="2:13" x14ac:dyDescent="0.4">
      <c r="B12" s="56" t="s">
        <v>57</v>
      </c>
      <c r="C12" s="57">
        <f>COUNTA(Tabelle1[andere])</f>
        <v>0</v>
      </c>
      <c r="K12" s="20"/>
      <c r="L12" s="20"/>
      <c r="M12" s="20"/>
    </row>
    <row r="13" spans="2:13" x14ac:dyDescent="0.4">
      <c r="K13" s="20"/>
      <c r="L13" s="20"/>
      <c r="M13" s="20"/>
    </row>
    <row r="14" spans="2:13" x14ac:dyDescent="0.4">
      <c r="K14" s="20"/>
      <c r="L14" s="20"/>
      <c r="M14" s="20"/>
    </row>
    <row r="18" spans="2:13" x14ac:dyDescent="0.4">
      <c r="B18" t="s">
        <v>42</v>
      </c>
      <c r="C18" s="14" t="s">
        <v>54</v>
      </c>
    </row>
    <row r="19" spans="2:13" x14ac:dyDescent="0.4">
      <c r="B19" s="13" t="s">
        <v>43</v>
      </c>
      <c r="C19" s="15">
        <f>COUNTIF(Tabelle1[Monat],B19)</f>
        <v>6</v>
      </c>
      <c r="K19" s="68" t="s">
        <v>82</v>
      </c>
      <c r="L19" s="68"/>
      <c r="M19" s="68"/>
    </row>
    <row r="20" spans="2:13" x14ac:dyDescent="0.4">
      <c r="B20" s="13" t="s">
        <v>44</v>
      </c>
      <c r="C20" s="15">
        <f>COUNTIF(Tabelle1[Monat],B20)</f>
        <v>0</v>
      </c>
      <c r="K20" s="68"/>
      <c r="L20" s="68"/>
      <c r="M20" s="68"/>
    </row>
    <row r="21" spans="2:13" x14ac:dyDescent="0.4">
      <c r="B21" s="13" t="s">
        <v>45</v>
      </c>
      <c r="C21" s="15">
        <f>COUNTIF(Tabelle1[Monat],B21)</f>
        <v>0</v>
      </c>
      <c r="K21" s="68"/>
      <c r="L21" s="68"/>
      <c r="M21" s="68"/>
    </row>
    <row r="22" spans="2:13" x14ac:dyDescent="0.4">
      <c r="B22" s="13" t="s">
        <v>46</v>
      </c>
      <c r="C22" s="15">
        <f>COUNTIF(Tabelle1[Monat],B22)</f>
        <v>0</v>
      </c>
      <c r="K22" s="68"/>
      <c r="L22" s="68"/>
      <c r="M22" s="68"/>
    </row>
    <row r="23" spans="2:13" x14ac:dyDescent="0.4">
      <c r="B23" s="13" t="s">
        <v>47</v>
      </c>
      <c r="C23" s="15">
        <f>COUNTIF(Tabelle1[Monat],B23)</f>
        <v>0</v>
      </c>
      <c r="K23" s="68"/>
      <c r="L23" s="68"/>
      <c r="M23" s="68"/>
    </row>
    <row r="24" spans="2:13" x14ac:dyDescent="0.4">
      <c r="B24" s="13" t="s">
        <v>41</v>
      </c>
      <c r="C24" s="15">
        <f>COUNTIF(Tabelle1[Monat],B24)</f>
        <v>0</v>
      </c>
      <c r="K24" s="68"/>
      <c r="L24" s="68"/>
      <c r="M24" s="68"/>
    </row>
    <row r="25" spans="2:13" x14ac:dyDescent="0.4">
      <c r="B25" s="13" t="s">
        <v>48</v>
      </c>
      <c r="C25" s="15">
        <f>COUNTIF(Tabelle1[Monat],B25)</f>
        <v>0</v>
      </c>
      <c r="K25" s="68"/>
      <c r="L25" s="68"/>
      <c r="M25" s="68"/>
    </row>
    <row r="26" spans="2:13" x14ac:dyDescent="0.4">
      <c r="B26" s="13" t="s">
        <v>49</v>
      </c>
      <c r="C26" s="15">
        <f>COUNTIF(Tabelle1[Monat],B26)</f>
        <v>0</v>
      </c>
      <c r="K26" s="68"/>
      <c r="L26" s="68"/>
      <c r="M26" s="68"/>
    </row>
    <row r="27" spans="2:13" x14ac:dyDescent="0.4">
      <c r="B27" s="13" t="s">
        <v>50</v>
      </c>
      <c r="C27" s="15">
        <f>COUNTIF(Tabelle1[Monat],B27)</f>
        <v>0</v>
      </c>
    </row>
    <row r="28" spans="2:13" x14ac:dyDescent="0.4">
      <c r="B28" s="13" t="s">
        <v>51</v>
      </c>
      <c r="C28" s="15">
        <f>COUNTIF(Tabelle1[Monat],B28)</f>
        <v>0</v>
      </c>
    </row>
    <row r="29" spans="2:13" x14ac:dyDescent="0.4">
      <c r="B29" s="13" t="s">
        <v>52</v>
      </c>
      <c r="C29" s="15">
        <f>COUNTIF(Tabelle1[Monat],B29)</f>
        <v>0</v>
      </c>
    </row>
    <row r="30" spans="2:13" x14ac:dyDescent="0.4">
      <c r="B30" s="13" t="s">
        <v>53</v>
      </c>
      <c r="C30" s="15">
        <f>COUNTIF(Tabelle1[Monat],B30)</f>
        <v>0</v>
      </c>
    </row>
    <row r="34" spans="2:13" x14ac:dyDescent="0.4">
      <c r="B34" s="10" t="s">
        <v>2</v>
      </c>
      <c r="C34" s="16" t="s">
        <v>54</v>
      </c>
    </row>
    <row r="35" spans="2:13" ht="15" customHeight="1" x14ac:dyDescent="0.4">
      <c r="B35" s="12" t="str">
        <f>'1_Themen_Team'!B5</f>
        <v>Angebote</v>
      </c>
      <c r="C35" s="17">
        <f>COUNTIF(Tabelle1[Thema],B35)</f>
        <v>1</v>
      </c>
      <c r="K35" s="68" t="s">
        <v>82</v>
      </c>
      <c r="L35" s="68"/>
      <c r="M35" s="68"/>
    </row>
    <row r="36" spans="2:13" x14ac:dyDescent="0.4">
      <c r="B36" s="12" t="str">
        <f>'1_Themen_Team'!B6</f>
        <v>Über uns</v>
      </c>
      <c r="C36" s="17">
        <f>COUNTIF(Tabelle1[Thema],B36)</f>
        <v>1</v>
      </c>
      <c r="K36" s="68"/>
      <c r="L36" s="68"/>
      <c r="M36" s="68"/>
    </row>
    <row r="37" spans="2:13" x14ac:dyDescent="0.4">
      <c r="B37" s="12" t="str">
        <f>'1_Themen_Team'!B7</f>
        <v>Support</v>
      </c>
      <c r="C37" s="17">
        <f>COUNTIF(Tabelle1[Thema],B37)</f>
        <v>1</v>
      </c>
      <c r="K37" s="68"/>
      <c r="L37" s="68"/>
      <c r="M37" s="68"/>
    </row>
    <row r="38" spans="2:13" x14ac:dyDescent="0.4">
      <c r="B38" s="12" t="str">
        <f>'1_Themen_Team'!B8</f>
        <v>Know-how</v>
      </c>
      <c r="C38" s="17">
        <f>COUNTIF(Tabelle1[Thema],B38)</f>
        <v>2</v>
      </c>
      <c r="K38" s="68"/>
      <c r="L38" s="68"/>
      <c r="M38" s="68"/>
    </row>
    <row r="39" spans="2:13" x14ac:dyDescent="0.4">
      <c r="B39" s="12" t="str">
        <f>'1_Themen_Team'!B9</f>
        <v>Freizeithinweise</v>
      </c>
      <c r="C39" s="17">
        <f>COUNTIF(Tabelle1[Thema],B39)</f>
        <v>1</v>
      </c>
      <c r="K39" s="68"/>
      <c r="L39" s="68"/>
      <c r="M39" s="68"/>
    </row>
    <row r="40" spans="2:13" x14ac:dyDescent="0.4">
      <c r="B40" s="12" t="str">
        <f>'1_Themen_Team'!B10</f>
        <v>Thema 6</v>
      </c>
      <c r="C40" s="17">
        <f>COUNTIF(Tabelle1[Thema],B40)</f>
        <v>0</v>
      </c>
      <c r="K40" s="68"/>
      <c r="L40" s="68"/>
      <c r="M40" s="68"/>
    </row>
    <row r="41" spans="2:13" x14ac:dyDescent="0.4">
      <c r="B41" s="12" t="str">
        <f>'1_Themen_Team'!B11</f>
        <v>Thema 7</v>
      </c>
      <c r="C41" s="17">
        <f>COUNTIF(Tabelle1[Thema],B41)</f>
        <v>0</v>
      </c>
      <c r="K41" s="68"/>
      <c r="L41" s="68"/>
      <c r="M41" s="68"/>
    </row>
    <row r="42" spans="2:13" x14ac:dyDescent="0.4">
      <c r="B42" s="12" t="str">
        <f>'1_Themen_Team'!B12</f>
        <v>Thema 8</v>
      </c>
      <c r="C42" s="17">
        <f>COUNTIF(Tabelle1[Thema],B42)</f>
        <v>0</v>
      </c>
      <c r="K42" s="68"/>
      <c r="L42" s="68"/>
      <c r="M42" s="68"/>
    </row>
    <row r="43" spans="2:13" x14ac:dyDescent="0.4">
      <c r="B43" s="12" t="str">
        <f>'1_Themen_Team'!B13</f>
        <v>Thema 9</v>
      </c>
      <c r="C43" s="17">
        <f>COUNTIF(Tabelle1[Thema],B43)</f>
        <v>0</v>
      </c>
    </row>
    <row r="44" spans="2:13" x14ac:dyDescent="0.4">
      <c r="B44" s="12" t="str">
        <f>'1_Themen_Team'!B14</f>
        <v>Thema 10</v>
      </c>
      <c r="C44" s="17">
        <f>COUNTIF(Tabelle1[Thema],B44)</f>
        <v>0</v>
      </c>
    </row>
    <row r="45" spans="2:13" x14ac:dyDescent="0.4">
      <c r="B45" s="12" t="str">
        <f>'1_Themen_Team'!B15</f>
        <v>Thema 11</v>
      </c>
      <c r="C45" s="17">
        <f>COUNTIF(Tabelle1[Thema],B45)</f>
        <v>0</v>
      </c>
    </row>
    <row r="46" spans="2:13" x14ac:dyDescent="0.4">
      <c r="B46" s="12" t="str">
        <f>'1_Themen_Team'!B16</f>
        <v>Thema 12</v>
      </c>
      <c r="C46" s="17">
        <f>COUNTIF(Tabelle1[Thema],B46)</f>
        <v>0</v>
      </c>
    </row>
  </sheetData>
  <sheetProtection password="8CD0" sheet="1" objects="1" scenarios="1"/>
  <mergeCells count="4">
    <mergeCell ref="K3:M3"/>
    <mergeCell ref="K4:M11"/>
    <mergeCell ref="K19:M26"/>
    <mergeCell ref="K35:M42"/>
  </mergeCells>
  <pageMargins left="0.7" right="0.7" top="0.75" bottom="0.75" header="0.3" footer="0.3"/>
  <pageSetup paperSize="9" scale="88" orientation="portrait" verticalDpi="0" r:id="rId1"/>
  <headerFooter>
    <oddHeader>&amp;C&amp;"-,Fett"&amp;18&amp;K03+000Übersicht der Social-Media-Aktivitäten</oddHeader>
    <oddFooter>&amp;L&amp;8&amp;K01+034Stand &amp;D&amp;R&amp;8&amp;K01+032Eine Vorlage von Onlinemarketing-Praxis
www.onlinemarketing-praxis.de</odd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0"/>
  <sheetViews>
    <sheetView showGridLines="0" showRowColHeaders="0" workbookViewId="0">
      <selection activeCell="C34" sqref="C34"/>
    </sheetView>
  </sheetViews>
  <sheetFormatPr baseColWidth="10" defaultRowHeight="14.6" x14ac:dyDescent="0.4"/>
  <cols>
    <col min="1" max="1" width="1" customWidth="1"/>
    <col min="2" max="2" width="13.69140625" bestFit="1" customWidth="1"/>
    <col min="3" max="4" width="29" customWidth="1"/>
    <col min="5" max="5" width="28.3828125" bestFit="1" customWidth="1"/>
    <col min="6" max="6" width="20.3828125" customWidth="1"/>
    <col min="7" max="7" width="16.3828125" customWidth="1"/>
    <col min="8" max="8" width="14.69140625" bestFit="1" customWidth="1"/>
  </cols>
  <sheetData>
    <row r="1" spans="2:8" ht="4.5" customHeight="1" x14ac:dyDescent="0.4"/>
    <row r="2" spans="2:8" ht="18.45" x14ac:dyDescent="0.5">
      <c r="B2" s="69" t="s">
        <v>87</v>
      </c>
      <c r="C2" s="69"/>
      <c r="D2" s="69"/>
      <c r="E2" s="69"/>
      <c r="F2" s="69"/>
      <c r="G2" s="69"/>
      <c r="H2" s="69"/>
    </row>
    <row r="3" spans="2:8" x14ac:dyDescent="0.4">
      <c r="B3" s="24" t="s">
        <v>2</v>
      </c>
      <c r="C3" s="24" t="s">
        <v>3</v>
      </c>
      <c r="D3" s="24" t="s">
        <v>61</v>
      </c>
      <c r="E3" s="24" t="s">
        <v>35</v>
      </c>
      <c r="F3" s="24" t="s">
        <v>36</v>
      </c>
      <c r="G3" s="24" t="s">
        <v>4</v>
      </c>
      <c r="H3" s="24" t="s">
        <v>5</v>
      </c>
    </row>
    <row r="4" spans="2:8" x14ac:dyDescent="0.4">
      <c r="B4" s="36" t="s">
        <v>23</v>
      </c>
      <c r="C4" s="37" t="s">
        <v>85</v>
      </c>
      <c r="D4" s="35" t="s">
        <v>60</v>
      </c>
      <c r="E4" s="35" t="s">
        <v>60</v>
      </c>
      <c r="F4" s="35" t="s">
        <v>60</v>
      </c>
      <c r="G4" s="35" t="s">
        <v>18</v>
      </c>
      <c r="H4" s="25" t="s">
        <v>29</v>
      </c>
    </row>
    <row r="5" spans="2:8" x14ac:dyDescent="0.4">
      <c r="B5" s="36" t="s">
        <v>25</v>
      </c>
      <c r="C5" s="35" t="s">
        <v>86</v>
      </c>
      <c r="D5" s="35" t="s">
        <v>60</v>
      </c>
      <c r="E5" s="35" t="s">
        <v>60</v>
      </c>
      <c r="F5" s="35" t="s">
        <v>60</v>
      </c>
      <c r="G5" s="35" t="s">
        <v>19</v>
      </c>
      <c r="H5" s="25" t="s">
        <v>32</v>
      </c>
    </row>
    <row r="6" spans="2:8" x14ac:dyDescent="0.4">
      <c r="B6" s="36" t="s">
        <v>40</v>
      </c>
      <c r="C6" s="35" t="s">
        <v>86</v>
      </c>
      <c r="D6" s="35" t="s">
        <v>60</v>
      </c>
      <c r="E6" s="35" t="s">
        <v>60</v>
      </c>
      <c r="F6" s="35" t="s">
        <v>60</v>
      </c>
      <c r="G6" s="35" t="s">
        <v>20</v>
      </c>
      <c r="H6" s="25" t="s">
        <v>32</v>
      </c>
    </row>
    <row r="7" spans="2:8" x14ac:dyDescent="0.4">
      <c r="B7" s="36" t="s">
        <v>26</v>
      </c>
      <c r="C7" s="35" t="s">
        <v>86</v>
      </c>
      <c r="D7" s="35" t="s">
        <v>60</v>
      </c>
      <c r="E7" s="35" t="s">
        <v>60</v>
      </c>
      <c r="F7" s="35" t="s">
        <v>60</v>
      </c>
      <c r="G7" s="35" t="s">
        <v>21</v>
      </c>
      <c r="H7" s="25" t="s">
        <v>39</v>
      </c>
    </row>
    <row r="8" spans="2:8" x14ac:dyDescent="0.4">
      <c r="B8" s="36" t="s">
        <v>26</v>
      </c>
      <c r="C8" s="37" t="s">
        <v>85</v>
      </c>
      <c r="D8" s="35" t="s">
        <v>60</v>
      </c>
      <c r="E8" s="35" t="s">
        <v>60</v>
      </c>
      <c r="F8" s="35" t="s">
        <v>60</v>
      </c>
      <c r="G8" s="35" t="s">
        <v>21</v>
      </c>
      <c r="H8" s="25" t="s">
        <v>29</v>
      </c>
    </row>
    <row r="9" spans="2:8" x14ac:dyDescent="0.4">
      <c r="B9" s="36" t="s">
        <v>24</v>
      </c>
      <c r="C9" s="37" t="s">
        <v>85</v>
      </c>
      <c r="D9" s="35" t="s">
        <v>60</v>
      </c>
      <c r="E9" s="35" t="s">
        <v>60</v>
      </c>
      <c r="F9" s="35" t="s">
        <v>60</v>
      </c>
      <c r="G9" s="35" t="s">
        <v>27</v>
      </c>
      <c r="H9" s="25" t="s">
        <v>29</v>
      </c>
    </row>
    <row r="10" spans="2:8" x14ac:dyDescent="0.4">
      <c r="B10" s="36"/>
      <c r="C10" s="35"/>
      <c r="D10" s="35"/>
      <c r="E10" s="35"/>
      <c r="F10" s="35"/>
      <c r="G10" s="35"/>
      <c r="H10" s="25"/>
    </row>
    <row r="11" spans="2:8" x14ac:dyDescent="0.4">
      <c r="B11" s="36"/>
      <c r="C11" s="35"/>
      <c r="D11" s="35"/>
      <c r="E11" s="35"/>
      <c r="F11" s="35"/>
      <c r="G11" s="35"/>
      <c r="H11" s="25"/>
    </row>
    <row r="12" spans="2:8" x14ac:dyDescent="0.4">
      <c r="B12" s="36"/>
      <c r="C12" s="35"/>
      <c r="D12" s="35"/>
      <c r="E12" s="35"/>
      <c r="F12" s="35"/>
      <c r="G12" s="35"/>
      <c r="H12" s="25"/>
    </row>
    <row r="13" spans="2:8" x14ac:dyDescent="0.4">
      <c r="B13" s="36"/>
      <c r="C13" s="35"/>
      <c r="D13" s="35"/>
      <c r="E13" s="35"/>
      <c r="F13" s="35"/>
      <c r="G13" s="35"/>
      <c r="H13" s="25"/>
    </row>
    <row r="14" spans="2:8" x14ac:dyDescent="0.4">
      <c r="B14" s="36"/>
      <c r="C14" s="35"/>
      <c r="D14" s="35"/>
      <c r="E14" s="35"/>
      <c r="F14" s="35"/>
      <c r="G14" s="35"/>
      <c r="H14" s="25"/>
    </row>
    <row r="15" spans="2:8" x14ac:dyDescent="0.4">
      <c r="B15" s="36"/>
      <c r="C15" s="35"/>
      <c r="D15" s="35"/>
      <c r="E15" s="35"/>
      <c r="F15" s="35"/>
      <c r="G15" s="35"/>
      <c r="H15" s="25"/>
    </row>
    <row r="16" spans="2:8" x14ac:dyDescent="0.4">
      <c r="B16" s="36"/>
      <c r="C16" s="35"/>
      <c r="D16" s="35"/>
      <c r="E16" s="35"/>
      <c r="F16" s="35"/>
      <c r="G16" s="35"/>
      <c r="H16" s="25"/>
    </row>
    <row r="17" spans="2:8" x14ac:dyDescent="0.4">
      <c r="B17" s="36"/>
      <c r="C17" s="35"/>
      <c r="D17" s="35"/>
      <c r="E17" s="35"/>
      <c r="F17" s="35"/>
      <c r="G17" s="35"/>
      <c r="H17" s="25"/>
    </row>
    <row r="18" spans="2:8" x14ac:dyDescent="0.4">
      <c r="B18" s="36"/>
      <c r="C18" s="35"/>
      <c r="D18" s="35"/>
      <c r="E18" s="35"/>
      <c r="F18" s="35"/>
      <c r="G18" s="35"/>
      <c r="H18" s="25"/>
    </row>
    <row r="19" spans="2:8" x14ac:dyDescent="0.4">
      <c r="B19" s="36"/>
      <c r="C19" s="35"/>
      <c r="D19" s="35"/>
      <c r="E19" s="35"/>
      <c r="F19" s="35"/>
      <c r="G19" s="35"/>
      <c r="H19" s="25"/>
    </row>
    <row r="20" spans="2:8" x14ac:dyDescent="0.4">
      <c r="B20" s="36"/>
      <c r="C20" s="35"/>
      <c r="D20" s="35"/>
      <c r="E20" s="35"/>
      <c r="F20" s="35"/>
      <c r="G20" s="35"/>
      <c r="H20" s="25"/>
    </row>
    <row r="21" spans="2:8" x14ac:dyDescent="0.4">
      <c r="B21" s="36"/>
      <c r="C21" s="35"/>
      <c r="D21" s="35"/>
      <c r="E21" s="35"/>
      <c r="F21" s="35"/>
      <c r="G21" s="55"/>
      <c r="H21" s="25"/>
    </row>
    <row r="22" spans="2:8" x14ac:dyDescent="0.4">
      <c r="B22" s="36"/>
      <c r="C22" s="35"/>
      <c r="D22" s="35"/>
      <c r="E22" s="35"/>
      <c r="F22" s="35"/>
      <c r="G22" s="35"/>
      <c r="H22" s="25"/>
    </row>
    <row r="23" spans="2:8" x14ac:dyDescent="0.4">
      <c r="B23" s="36"/>
      <c r="C23" s="35"/>
      <c r="D23" s="35"/>
      <c r="E23" s="35"/>
      <c r="F23" s="35"/>
      <c r="G23" s="35"/>
      <c r="H23" s="25"/>
    </row>
    <row r="24" spans="2:8" x14ac:dyDescent="0.4">
      <c r="B24" s="36"/>
      <c r="C24" s="35"/>
      <c r="D24" s="35"/>
      <c r="E24" s="35"/>
      <c r="F24" s="35"/>
      <c r="G24" s="35"/>
      <c r="H24" s="25"/>
    </row>
    <row r="25" spans="2:8" x14ac:dyDescent="0.4">
      <c r="B25" s="36"/>
      <c r="C25" s="35"/>
      <c r="D25" s="35"/>
      <c r="E25" s="35"/>
      <c r="F25" s="35"/>
      <c r="G25" s="35"/>
      <c r="H25" s="25"/>
    </row>
    <row r="26" spans="2:8" x14ac:dyDescent="0.4">
      <c r="B26" s="36"/>
      <c r="C26" s="35"/>
      <c r="D26" s="35"/>
      <c r="E26" s="35"/>
      <c r="F26" s="35"/>
      <c r="G26" s="35"/>
      <c r="H26" s="25"/>
    </row>
    <row r="27" spans="2:8" x14ac:dyDescent="0.4">
      <c r="B27" s="36"/>
      <c r="C27" s="35"/>
      <c r="D27" s="35"/>
      <c r="E27" s="35"/>
      <c r="F27" s="35"/>
      <c r="G27" s="35"/>
      <c r="H27" s="25"/>
    </row>
    <row r="28" spans="2:8" x14ac:dyDescent="0.4">
      <c r="B28" s="36"/>
      <c r="C28" s="35"/>
      <c r="D28" s="35"/>
      <c r="E28" s="35"/>
      <c r="F28" s="35"/>
      <c r="G28" s="35"/>
      <c r="H28" s="25"/>
    </row>
    <row r="29" spans="2:8" x14ac:dyDescent="0.4">
      <c r="B29" s="36"/>
      <c r="C29" s="35"/>
      <c r="D29" s="35"/>
      <c r="E29" s="35"/>
      <c r="F29" s="35"/>
      <c r="G29" s="35"/>
      <c r="H29" s="25"/>
    </row>
    <row r="30" spans="2:8" x14ac:dyDescent="0.4">
      <c r="B30" s="36"/>
      <c r="C30" s="35"/>
      <c r="D30" s="35"/>
      <c r="E30" s="35"/>
      <c r="F30" s="35"/>
      <c r="G30" s="35"/>
      <c r="H30" s="25"/>
    </row>
  </sheetData>
  <mergeCells count="1">
    <mergeCell ref="B2:H2"/>
  </mergeCells>
  <conditionalFormatting sqref="B1:H1048576">
    <cfRule type="containsText" dxfId="14" priority="1" operator="containsText" text="erledigt">
      <formula>NOT(ISERROR(SEARCH("erledigt",B1)))</formula>
    </cfRule>
    <cfRule type="containsText" dxfId="13" priority="2" operator="containsText" text="Freigabe erhalten">
      <formula>NOT(ISERROR(SEARCH("Freigabe erhalten",B1)))</formula>
    </cfRule>
    <cfRule type="containsText" dxfId="12" priority="3" operator="containsText" text="zur Freigabe">
      <formula>NOT(ISERROR(SEARCH("zur Freigabe",B1)))</formula>
    </cfRule>
    <cfRule type="containsText" dxfId="11" priority="4" operator="containsText" text="in Arbeit">
      <formula>NOT(ISERROR(SEARCH("in Arbeit",B1)))</formula>
    </cfRule>
    <cfRule type="containsText" dxfId="10" priority="5" operator="containsText" text="in Planung">
      <formula>NOT(ISERROR(SEARCH("in Planung",B1)))</formula>
    </cfRule>
    <cfRule type="containsText" dxfId="9" priority="6" operator="containsText" text="offen">
      <formula>NOT(ISERROR(SEARCH("offen",B1)))</formula>
    </cfRule>
  </conditionalFormatting>
  <pageMargins left="0.70866141732283472" right="0.70866141732283472" top="0.74803149606299213" bottom="0.74803149606299213" header="0.31496062992125984" footer="0.31496062992125984"/>
  <pageSetup paperSize="9" scale="86" fitToHeight="0" orientation="landscape" verticalDpi="0" r:id="rId1"/>
  <headerFooter>
    <oddFooter>&amp;L&amp;8&amp;K01+034&amp;P von &amp;N&amp;C&amp;8&amp;K01+034Stand &amp;D&amp;R&amp;8&amp;K01+034Eine Vorlage von Onlinemarketing-Praxis
www.onlinemarketing-praxis.de</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'1_Themen_Team'!$D$5:$D$10</xm:f>
          </x14:formula1>
          <xm:sqref>H4:H30</xm:sqref>
        </x14:dataValidation>
        <x14:dataValidation type="list" allowBlank="1" showInputMessage="1" showErrorMessage="1" xr:uid="{00000000-0002-0000-0300-000001000000}">
          <x14:formula1>
            <xm:f>'1_Themen_Team'!$C$5:$C$16</xm:f>
          </x14:formula1>
          <xm:sqref>G4:G30</xm:sqref>
        </x14:dataValidation>
        <x14:dataValidation type="list" allowBlank="1" showInputMessage="1" showErrorMessage="1" xr:uid="{00000000-0002-0000-0300-000002000000}">
          <x14:formula1>
            <xm:f>'1_Themen_Team'!$B$5:$B$16</xm:f>
          </x14:formula1>
          <xm:sqref>B4:B30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1_Themen_Team</vt:lpstr>
      <vt:lpstr>2_Redaktionsplan</vt:lpstr>
      <vt:lpstr>3_Auswertung</vt:lpstr>
      <vt:lpstr>Themenspeicher</vt:lpstr>
      <vt:lpstr>'2_Redaktionsplan'!Druckbereich</vt:lpstr>
      <vt:lpstr>'3_Auswertung'!Druckbereich</vt:lpstr>
      <vt:lpstr>Themenspeicher!Druckbereich</vt:lpstr>
      <vt:lpstr>'2_Redaktionsplan'!Drucktitel</vt:lpstr>
      <vt:lpstr>Themenspeicher!Drucktitel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Mattscheck</dc:creator>
  <cp:lastModifiedBy>Markus Mattscheck</cp:lastModifiedBy>
  <cp:lastPrinted>2013-06-30T13:41:01Z</cp:lastPrinted>
  <dcterms:created xsi:type="dcterms:W3CDTF">2013-06-28T19:50:08Z</dcterms:created>
  <dcterms:modified xsi:type="dcterms:W3CDTF">2019-12-03T14:53:56Z</dcterms:modified>
</cp:coreProperties>
</file>